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A0D69748-2ABF-4FE9-BB57-580E73ADFF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8" l="1"/>
  <c r="H88" i="8" l="1"/>
  <c r="H41" i="8" l="1"/>
  <c r="H55" i="8" l="1"/>
  <c r="G18" i="8"/>
  <c r="G100" i="8"/>
  <c r="F18" i="8" l="1"/>
  <c r="H18" i="8" s="1"/>
</calcChain>
</file>

<file path=xl/sharedStrings.xml><?xml version="1.0" encoding="utf-8"?>
<sst xmlns="http://schemas.openxmlformats.org/spreadsheetml/2006/main" count="152" uniqueCount="114">
  <si>
    <t>объёма потребления тепловой энергии</t>
  </si>
  <si>
    <t>Тепловая энергия. Гкал</t>
  </si>
  <si>
    <t>месяц</t>
  </si>
  <si>
    <t>Отопление</t>
  </si>
  <si>
    <t>Тепловые</t>
  </si>
  <si>
    <t>Итого</t>
  </si>
  <si>
    <t>Месяц</t>
  </si>
  <si>
    <t>потери</t>
  </si>
  <si>
    <t>Январь</t>
  </si>
  <si>
    <t>Июль</t>
  </si>
  <si>
    <t>Февраль</t>
  </si>
  <si>
    <t>Август</t>
  </si>
  <si>
    <t>Март</t>
  </si>
  <si>
    <t>Сентябрь</t>
  </si>
  <si>
    <t>Апрель</t>
  </si>
  <si>
    <t>Октябрь</t>
  </si>
  <si>
    <t>Май</t>
  </si>
  <si>
    <t>Ноябрь</t>
  </si>
  <si>
    <t>Июнь</t>
  </si>
  <si>
    <t>Декабрь</t>
  </si>
  <si>
    <t>Расчетная часовая тепловая нагрузка на отопление здания:</t>
  </si>
  <si>
    <t xml:space="preserve">         V - объём здания по наружному объёму, м3;</t>
  </si>
  <si>
    <r>
      <t xml:space="preserve">        </t>
    </r>
    <r>
      <rPr>
        <sz val="8"/>
        <rFont val="Times New Roman"/>
        <family val="1"/>
        <charset val="204"/>
      </rPr>
      <t xml:space="preserve"> Кир - расчётный коэффициент инфильтрации и определяется по формуле:</t>
    </r>
  </si>
  <si>
    <t>где:   q = 9,8 - ускорение  свободного падения, м/с²;</t>
  </si>
  <si>
    <t xml:space="preserve">          L - свободная  высота  здания, м;</t>
  </si>
  <si>
    <t>Наименование</t>
  </si>
  <si>
    <t>V</t>
  </si>
  <si>
    <t xml:space="preserve">qо </t>
  </si>
  <si>
    <r>
      <t>t в</t>
    </r>
    <r>
      <rPr>
        <sz val="11"/>
        <color theme="1"/>
        <rFont val="Calibri"/>
        <family val="2"/>
        <scheme val="minor"/>
      </rPr>
      <t/>
    </r>
  </si>
  <si>
    <t>L</t>
  </si>
  <si>
    <t xml:space="preserve"> Кир</t>
  </si>
  <si>
    <t xml:space="preserve">Qор </t>
  </si>
  <si>
    <t xml:space="preserve">объекта </t>
  </si>
  <si>
    <t>м3</t>
  </si>
  <si>
    <t>ккал/м3 ч град.С</t>
  </si>
  <si>
    <t>град.С</t>
  </si>
  <si>
    <t>м</t>
  </si>
  <si>
    <t>Гкал/ч</t>
  </si>
  <si>
    <t>Расчёт расхода тепловой энергии на отопление здания:</t>
  </si>
  <si>
    <t xml:space="preserve">Qотопл =  Qор × N × M × ( tв - t нрм )  /  ( tв - t нро ),  Гкал,   </t>
  </si>
  <si>
    <t>где:   Qор  - расчетная часовая тепловая нагрузка на отопление здания, Гкал/ч;</t>
  </si>
  <si>
    <t xml:space="preserve">          N = 24 - количество часов работы системы отопления за сутки, час;</t>
  </si>
  <si>
    <t xml:space="preserve">          М  - количество дней работы системы отопления за месяц;</t>
  </si>
  <si>
    <t xml:space="preserve">          t нрм  - расчетная месячная температура наружного воздуха для местности, где  расположено здание (г. Славгород, Алтайский край), </t>
  </si>
  <si>
    <t xml:space="preserve"> tнрм </t>
  </si>
  <si>
    <t>М</t>
  </si>
  <si>
    <t xml:space="preserve"> Qотопл</t>
  </si>
  <si>
    <t xml:space="preserve"> t нрм </t>
  </si>
  <si>
    <t>Гкал</t>
  </si>
  <si>
    <t>Расчет потерь тепловой энергии через изоляцию трубопроводов на</t>
  </si>
  <si>
    <t>участке тепловой сети от границы раздела до ввода в здание:</t>
  </si>
  <si>
    <t>qин</t>
  </si>
  <si>
    <t>β</t>
  </si>
  <si>
    <t xml:space="preserve">Qнпр </t>
  </si>
  <si>
    <t>ккал  /ч м</t>
  </si>
  <si>
    <t xml:space="preserve">           Z - продолжительность работы тепловой сети за месяц, час;</t>
  </si>
  <si>
    <t xml:space="preserve">           среднемесячных значениях температуры наружного воздуха, град. С;</t>
  </si>
  <si>
    <t xml:space="preserve">           ожидаемых среднемесячных значений, град. С;</t>
  </si>
  <si>
    <t xml:space="preserve">Z, час </t>
  </si>
  <si>
    <t xml:space="preserve"> t1м,  град. С</t>
  </si>
  <si>
    <t xml:space="preserve"> t2м, град. С</t>
  </si>
  <si>
    <t xml:space="preserve"> Qпмр,  Гкал</t>
  </si>
  <si>
    <t>**Расчет  произведен  в соответствии  с :</t>
  </si>
  <si>
    <t xml:space="preserve">1. "Методика определения  количеств тепловой энергии  и теплоносителя в водяных системах коммунального  </t>
  </si>
  <si>
    <t>теплоснабжения" МДС 41-4.2000.Утверждена  приказом  Госстроя  России  от 06.05.2000  № 105.</t>
  </si>
  <si>
    <t>2. Методические указания № СО 153-34.20.523-2003 часть 3, утверждённых приказом Минэнерго РФ № 278 от 30.06.2003г.</t>
  </si>
  <si>
    <t xml:space="preserve">3. "Инструкции по организации в Минэнерго России работы по расчёту и обоснованию нормативов технологических потерь </t>
  </si>
  <si>
    <t>при передаче тепловой энергии", утверждена приказом Минэнерго России от 30 декабря 2008г. № 325.</t>
  </si>
  <si>
    <t>Приложение № 5</t>
  </si>
  <si>
    <r>
      <t xml:space="preserve">      </t>
    </r>
    <r>
      <rPr>
        <sz val="8"/>
        <rFont val="Times New Roman"/>
        <family val="1"/>
        <charset val="204"/>
      </rPr>
      <t xml:space="preserve">     t1м, t2м - ожидаемое значение среднемесячной температуры сетевой воды в прямом</t>
    </r>
  </si>
  <si>
    <r>
      <t xml:space="preserve">      </t>
    </r>
    <r>
      <rPr>
        <sz val="8"/>
        <rFont val="Times New Roman"/>
        <family val="1"/>
        <charset val="204"/>
      </rPr>
      <t xml:space="preserve">     и обратном трубопроводах тепловой сети по температурному графику при ожидаемых </t>
    </r>
  </si>
  <si>
    <r>
      <t xml:space="preserve">      </t>
    </r>
    <r>
      <rPr>
        <sz val="8"/>
        <rFont val="Times New Roman"/>
        <family val="1"/>
        <charset val="204"/>
      </rPr>
      <t xml:space="preserve">     и обратном трубопроводах тепловой сети и определяются как средние значения из </t>
    </r>
  </si>
  <si>
    <r>
      <t xml:space="preserve">           </t>
    </r>
    <r>
      <rPr>
        <sz val="8"/>
        <rFont val="Times New Roman"/>
        <family val="1"/>
        <charset val="204"/>
      </rPr>
      <t xml:space="preserve">tгм, tгг - ожидаемая среднемесячная температуры грунта на глубине заложения </t>
    </r>
  </si>
  <si>
    <r>
      <t xml:space="preserve">           </t>
    </r>
    <r>
      <rPr>
        <sz val="8"/>
        <rFont val="Times New Roman"/>
        <family val="1"/>
        <charset val="204"/>
      </rPr>
      <t>трубопроводов, град. С, в виду отсутствия данных, для расчёта принята температура +5 град. С;</t>
    </r>
  </si>
  <si>
    <t>Потребитель</t>
  </si>
  <si>
    <r>
      <t xml:space="preserve">Qор =  α × V × qо × ( tв - t нро ) × ( 1+Кир) </t>
    </r>
    <r>
      <rPr>
        <b/>
        <sz val="8"/>
        <rFont val="Calibri"/>
        <family val="2"/>
        <charset val="204"/>
      </rPr>
      <t xml:space="preserve"> ×</t>
    </r>
    <r>
      <rPr>
        <b/>
        <sz val="8"/>
        <rFont val="Times New Roman"/>
        <family val="1"/>
        <charset val="204"/>
      </rPr>
      <t xml:space="preserve"> 10¯6 ,  Гкал/ч.,   </t>
    </r>
  </si>
  <si>
    <t>где:   α = 0,94 - поправочный коэффициент;</t>
  </si>
  <si>
    <t xml:space="preserve">        qо - удельная отопительная  характеристика  здания и определяется по формуле № 4 или табл. №4</t>
  </si>
  <si>
    <t xml:space="preserve">        МДС 41-4.2000, ккал/м3 ч град.С;</t>
  </si>
  <si>
    <t xml:space="preserve">        t в - расчётная температура воздуха в помещениях отапливаемого здания, принимается</t>
  </si>
  <si>
    <r>
      <t xml:space="preserve">        </t>
    </r>
    <r>
      <rPr>
        <sz val="8"/>
        <rFont val="Times New Roman"/>
        <family val="1"/>
        <charset val="204"/>
      </rPr>
      <t xml:space="preserve"> Кир  = 10¯²  √((2 × q × L </t>
    </r>
    <r>
      <rPr>
        <sz val="8"/>
        <rFont val="Calibri"/>
        <family val="2"/>
        <charset val="204"/>
      </rPr>
      <t>×</t>
    </r>
    <r>
      <rPr>
        <sz val="8"/>
        <rFont val="Times New Roman"/>
        <family val="1"/>
        <charset val="204"/>
      </rPr>
      <t xml:space="preserve"> (1 - ((273 + tнро) / (273 + tв)) + wр²),  </t>
    </r>
  </si>
  <si>
    <t xml:space="preserve">Qпмр =  Qнпр × Z ×  ( t1м + t2м - 2 × tгм )  / ( t1г + t2г - 2 × tгг ),  Гкал,   </t>
  </si>
  <si>
    <r>
      <t xml:space="preserve">где:    Qнпр  = qин </t>
    </r>
    <r>
      <rPr>
        <sz val="9"/>
        <rFont val="Calibri"/>
        <family val="2"/>
        <charset val="204"/>
      </rPr>
      <t xml:space="preserve">× </t>
    </r>
    <r>
      <rPr>
        <sz val="9"/>
        <rFont val="Times New Roman"/>
        <family val="1"/>
        <charset val="204"/>
      </rPr>
      <t xml:space="preserve">L 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 xml:space="preserve"> β 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 xml:space="preserve"> 10¯6 - расчетные нормируемые часовые среднегодовые тепловые </t>
    </r>
  </si>
  <si>
    <t xml:space="preserve">          потери участка тепловой сети при подземной прокладке суммарно по подающему и </t>
  </si>
  <si>
    <t xml:space="preserve">          обратному трубопроводам, Гкал/ч;</t>
  </si>
  <si>
    <t xml:space="preserve">          qин - удельные (на 1 м. длины трубопроводов тепловой сети) часовые тепловые </t>
  </si>
  <si>
    <t xml:space="preserve">           потери, определённые перерасчётом табличных значений норм удельных часовых</t>
  </si>
  <si>
    <t xml:space="preserve">           тепловых потерь, согласно таблицы № 1.3 "Инструкции по организации в Минэнерго</t>
  </si>
  <si>
    <t xml:space="preserve">           России работы по расчёту и обоснованию нормативов технологических потерь при</t>
  </si>
  <si>
    <t xml:space="preserve">           передаче тепловой энергнии", утверждена приказом Минэнерго России от 30 декабря </t>
  </si>
  <si>
    <t xml:space="preserve">           2008г. № 325, на среднегодовые условия эксплуатации, ккал / ч м;</t>
  </si>
  <si>
    <t xml:space="preserve">           L - длина трубопроводов участка тепловой сети от границы раздела до ввода в здание,</t>
  </si>
  <si>
    <t xml:space="preserve">           согласно акту разграничения тепловых сетей и эксплуатационной ответственности сторон, м.;</t>
  </si>
  <si>
    <t xml:space="preserve">           β - коэффициент местных тепловых потерь, учитывающий тепловые потери арматурой,  </t>
  </si>
  <si>
    <t xml:space="preserve">           компенсаторами, опорами, принимается для подземной канальной и надземной  </t>
  </si>
  <si>
    <t xml:space="preserve">           прокладок равным 1,2 при диаметрах трубопроводов до 150 мм и 1,15 при диаметрах</t>
  </si>
  <si>
    <t xml:space="preserve">           150 мм и более, а также при всех диаметрах бесканальной прокладки</t>
  </si>
  <si>
    <r>
      <t xml:space="preserve">      </t>
    </r>
    <r>
      <rPr>
        <sz val="8"/>
        <rFont val="Times New Roman"/>
        <family val="1"/>
        <charset val="204"/>
      </rPr>
      <t xml:space="preserve">     t1г = 66,3, t2г = 54,7 - среднегодовое значение  температур сетевой воды в прямом</t>
    </r>
  </si>
  <si>
    <t>ТСО</t>
  </si>
  <si>
    <t xml:space="preserve">РАСЧЕТ </t>
  </si>
  <si>
    <t xml:space="preserve">         t нро = -37- расчетная температура наружного воздуха для проектирования отопления в</t>
  </si>
  <si>
    <t xml:space="preserve">         №859/пр, град.С;</t>
  </si>
  <si>
    <t xml:space="preserve">          wp = 4,1  - расчётная  скорость ветра в отопительный  период для местности, где</t>
  </si>
  <si>
    <t xml:space="preserve">          расположено здание (г. Славгород, Алтайский край), согласно  СП 131.13330.2020 утв. Приказом Минстроя и ЖКХ РФ от 24.12.2020 г. </t>
  </si>
  <si>
    <t xml:space="preserve">          расположено здание (г. Славгород, Алтайский край), согласно  СП 131.13330.2020 утв. Приказом Минстроя и ЖКХ РФ от 24.12.2020 г. №859/пр, град.С;</t>
  </si>
  <si>
    <t xml:space="preserve">                              Российской Федерации по Алтайскому краю</t>
  </si>
  <si>
    <t xml:space="preserve">         местности, где расположено здание (г. Славгород, Алтайский край), согласно  СП 131.13330.2020 утв. Приказом Минстроя и ЖКХ РФ  </t>
  </si>
  <si>
    <t xml:space="preserve">        от 24.12.2020 г.  №859/пр, град.С</t>
  </si>
  <si>
    <t xml:space="preserve">           в соответствии с таблицей № 3 ГОСТ 30494-2011, град.С;</t>
  </si>
  <si>
    <t>________________________________</t>
  </si>
  <si>
    <t>Адрес</t>
  </si>
  <si>
    <t>помещения _____________</t>
  </si>
  <si>
    <t>От ТК- до здания __________</t>
  </si>
  <si>
    <t>к контракту № _____ - Т от _____________202__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</si>
</sst>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"/>
    <numFmt numFmtId="167" formatCode="0.0000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u/>
      <sz val="11"/>
      <name val="Times New Roman"/>
      <family val="1"/>
    </font>
    <font>
      <b/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5"/>
      <name val="Arial Cyr"/>
      <charset val="204"/>
    </font>
    <font>
      <sz val="12"/>
      <color indexed="10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u/>
      <sz val="12"/>
      <name val="Times New Roman"/>
      <family val="1"/>
    </font>
    <font>
      <b/>
      <sz val="8"/>
      <name val="Calibri"/>
      <family val="2"/>
      <charset val="204"/>
    </font>
    <font>
      <sz val="9"/>
      <name val="Calibri"/>
      <family val="2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17" applyFont="1"/>
    <xf numFmtId="0" fontId="5" fillId="0" borderId="0" xfId="17" applyFont="1"/>
    <xf numFmtId="0" fontId="7" fillId="0" borderId="0" xfId="17" applyFont="1"/>
    <xf numFmtId="0" fontId="1" fillId="0" borderId="0" xfId="17"/>
    <xf numFmtId="0" fontId="3" fillId="0" borderId="0" xfId="5"/>
    <xf numFmtId="164" fontId="8" fillId="0" borderId="0" xfId="17" applyNumberFormat="1" applyFont="1" applyAlignment="1">
      <alignment horizontal="center"/>
    </xf>
    <xf numFmtId="2" fontId="8" fillId="0" borderId="0" xfId="17" applyNumberFormat="1" applyFont="1" applyAlignment="1">
      <alignment horizontal="center"/>
    </xf>
    <xf numFmtId="2" fontId="8" fillId="0" borderId="0" xfId="20" applyNumberFormat="1" applyFont="1" applyAlignment="1">
      <alignment horizontal="center"/>
    </xf>
    <xf numFmtId="2" fontId="4" fillId="0" borderId="0" xfId="17" applyNumberFormat="1" applyFont="1" applyAlignment="1">
      <alignment horizontal="center"/>
    </xf>
    <xf numFmtId="2" fontId="4" fillId="0" borderId="0" xfId="20" applyNumberFormat="1" applyFont="1" applyAlignment="1">
      <alignment horizontal="center"/>
    </xf>
    <xf numFmtId="0" fontId="9" fillId="0" borderId="0" xfId="20" applyFont="1"/>
    <xf numFmtId="0" fontId="11" fillId="0" borderId="0" xfId="20" applyFont="1"/>
    <xf numFmtId="0" fontId="12" fillId="0" borderId="0" xfId="17" applyFont="1"/>
    <xf numFmtId="0" fontId="13" fillId="0" borderId="0" xfId="20" applyFont="1"/>
    <xf numFmtId="0" fontId="6" fillId="0" borderId="0" xfId="20" applyFont="1"/>
    <xf numFmtId="0" fontId="2" fillId="0" borderId="0" xfId="20" applyFont="1"/>
    <xf numFmtId="0" fontId="15" fillId="0" borderId="0" xfId="17" applyFont="1"/>
    <xf numFmtId="0" fontId="14" fillId="0" borderId="0" xfId="17" applyFont="1"/>
    <xf numFmtId="0" fontId="12" fillId="0" borderId="0" xfId="22" applyFont="1"/>
    <xf numFmtId="0" fontId="4" fillId="0" borderId="3" xfId="17" applyFont="1" applyBorder="1" applyAlignment="1">
      <alignment horizontal="center"/>
    </xf>
    <xf numFmtId="0" fontId="4" fillId="0" borderId="0" xfId="17" applyFont="1" applyAlignment="1">
      <alignment horizontal="center"/>
    </xf>
    <xf numFmtId="0" fontId="4" fillId="0" borderId="0" xfId="5" applyFont="1"/>
    <xf numFmtId="0" fontId="4" fillId="0" borderId="0" xfId="19" applyFont="1"/>
    <xf numFmtId="0" fontId="12" fillId="0" borderId="0" xfId="5" applyFont="1"/>
    <xf numFmtId="0" fontId="19" fillId="0" borderId="0" xfId="5" applyFont="1"/>
    <xf numFmtId="0" fontId="14" fillId="0" borderId="0" xfId="18" applyFont="1"/>
    <xf numFmtId="0" fontId="14" fillId="0" borderId="0" xfId="18" applyFont="1" applyAlignment="1">
      <alignment horizontal="left"/>
    </xf>
    <xf numFmtId="166" fontId="4" fillId="0" borderId="4" xfId="17" applyNumberFormat="1" applyFont="1" applyBorder="1" applyAlignment="1">
      <alignment horizontal="center"/>
    </xf>
    <xf numFmtId="166" fontId="4" fillId="0" borderId="4" xfId="20" applyNumberFormat="1" applyFont="1" applyBorder="1" applyAlignment="1">
      <alignment horizontal="center"/>
    </xf>
    <xf numFmtId="0" fontId="8" fillId="0" borderId="3" xfId="17" applyFont="1" applyBorder="1" applyAlignment="1">
      <alignment horizontal="center"/>
    </xf>
    <xf numFmtId="0" fontId="8" fillId="0" borderId="6" xfId="17" applyFont="1" applyBorder="1" applyAlignment="1">
      <alignment horizontal="center"/>
    </xf>
    <xf numFmtId="0" fontId="8" fillId="0" borderId="7" xfId="17" applyFont="1" applyBorder="1"/>
    <xf numFmtId="0" fontId="8" fillId="0" borderId="7" xfId="20" applyFont="1" applyBorder="1" applyAlignment="1">
      <alignment horizontal="center"/>
    </xf>
    <xf numFmtId="0" fontId="8" fillId="0" borderId="7" xfId="17" applyFont="1" applyBorder="1" applyAlignment="1">
      <alignment horizontal="center"/>
    </xf>
    <xf numFmtId="0" fontId="8" fillId="0" borderId="11" xfId="17" applyFont="1" applyBorder="1"/>
    <xf numFmtId="166" fontId="8" fillId="0" borderId="11" xfId="17" applyNumberFormat="1" applyFont="1" applyBorder="1" applyAlignment="1">
      <alignment horizontal="center"/>
    </xf>
    <xf numFmtId="166" fontId="8" fillId="0" borderId="11" xfId="20" applyNumberFormat="1" applyFont="1" applyBorder="1" applyAlignment="1">
      <alignment horizontal="center"/>
    </xf>
    <xf numFmtId="0" fontId="8" fillId="0" borderId="12" xfId="17" applyFont="1" applyBorder="1"/>
    <xf numFmtId="0" fontId="8" fillId="0" borderId="9" xfId="17" applyFont="1" applyBorder="1"/>
    <xf numFmtId="166" fontId="8" fillId="0" borderId="9" xfId="17" applyNumberFormat="1" applyFont="1" applyBorder="1" applyAlignment="1">
      <alignment horizontal="center"/>
    </xf>
    <xf numFmtId="166" fontId="8" fillId="0" borderId="9" xfId="20" applyNumberFormat="1" applyFont="1" applyBorder="1" applyAlignment="1">
      <alignment horizontal="center"/>
    </xf>
    <xf numFmtId="0" fontId="8" fillId="0" borderId="13" xfId="17" applyFont="1" applyBorder="1"/>
    <xf numFmtId="0" fontId="8" fillId="0" borderId="14" xfId="17" applyFont="1" applyBorder="1"/>
    <xf numFmtId="166" fontId="8" fillId="0" borderId="14" xfId="17" applyNumberFormat="1" applyFont="1" applyBorder="1" applyAlignment="1">
      <alignment horizontal="center"/>
    </xf>
    <xf numFmtId="166" fontId="8" fillId="0" borderId="14" xfId="20" applyNumberFormat="1" applyFont="1" applyBorder="1" applyAlignment="1">
      <alignment horizontal="center"/>
    </xf>
    <xf numFmtId="0" fontId="8" fillId="0" borderId="4" xfId="5" applyFont="1" applyBorder="1" applyAlignment="1">
      <alignment horizontal="center"/>
    </xf>
    <xf numFmtId="2" fontId="8" fillId="0" borderId="4" xfId="20" applyNumberFormat="1" applyFont="1" applyBorder="1" applyAlignment="1">
      <alignment horizontal="center"/>
    </xf>
    <xf numFmtId="164" fontId="8" fillId="0" borderId="4" xfId="5" applyNumberFormat="1" applyFont="1" applyBorder="1" applyAlignment="1">
      <alignment horizontal="center"/>
    </xf>
    <xf numFmtId="2" fontId="8" fillId="0" borderId="4" xfId="21" applyNumberFormat="1" applyFont="1" applyBorder="1" applyAlignment="1">
      <alignment horizontal="center"/>
    </xf>
    <xf numFmtId="165" fontId="4" fillId="0" borderId="4" xfId="21" applyNumberFormat="1" applyFont="1" applyBorder="1" applyAlignment="1">
      <alignment horizontal="center"/>
    </xf>
    <xf numFmtId="0" fontId="5" fillId="0" borderId="0" xfId="5" applyFont="1"/>
    <xf numFmtId="164" fontId="8" fillId="0" borderId="7" xfId="21" applyNumberFormat="1" applyFont="1" applyBorder="1" applyAlignment="1">
      <alignment horizontal="center"/>
    </xf>
    <xf numFmtId="164" fontId="8" fillId="0" borderId="7" xfId="5" applyNumberFormat="1" applyFont="1" applyBorder="1" applyAlignment="1">
      <alignment horizontal="center"/>
    </xf>
    <xf numFmtId="0" fontId="8" fillId="0" borderId="7" xfId="5" applyFont="1" applyBorder="1" applyAlignment="1">
      <alignment horizontal="center"/>
    </xf>
    <xf numFmtId="0" fontId="4" fillId="0" borderId="5" xfId="17" applyFont="1" applyBorder="1" applyAlignment="1">
      <alignment horizontal="left"/>
    </xf>
    <xf numFmtId="0" fontId="4" fillId="0" borderId="15" xfId="17" applyFont="1" applyBorder="1" applyAlignment="1">
      <alignment horizontal="left"/>
    </xf>
    <xf numFmtId="0" fontId="4" fillId="0" borderId="16" xfId="17" applyFont="1" applyBorder="1" applyAlignment="1">
      <alignment horizontal="left"/>
    </xf>
    <xf numFmtId="164" fontId="4" fillId="0" borderId="3" xfId="5" applyNumberFormat="1" applyFont="1" applyBorder="1" applyAlignment="1">
      <alignment horizontal="center"/>
    </xf>
    <xf numFmtId="0" fontId="4" fillId="0" borderId="3" xfId="5" applyFont="1" applyBorder="1" applyAlignment="1">
      <alignment horizontal="center"/>
    </xf>
    <xf numFmtId="2" fontId="4" fillId="0" borderId="5" xfId="5" applyNumberFormat="1" applyFont="1" applyBorder="1" applyAlignment="1">
      <alignment horizontal="center"/>
    </xf>
    <xf numFmtId="2" fontId="4" fillId="0" borderId="16" xfId="5" applyNumberFormat="1" applyFont="1" applyBorder="1" applyAlignment="1">
      <alignment horizontal="center"/>
    </xf>
    <xf numFmtId="0" fontId="8" fillId="0" borderId="11" xfId="17" applyFont="1" applyBorder="1" applyAlignment="1">
      <alignment horizontal="center"/>
    </xf>
    <xf numFmtId="0" fontId="21" fillId="0" borderId="0" xfId="5" applyFont="1"/>
    <xf numFmtId="0" fontId="8" fillId="0" borderId="9" xfId="17" applyFont="1" applyBorder="1" applyAlignment="1">
      <alignment horizontal="center"/>
    </xf>
    <xf numFmtId="164" fontId="8" fillId="0" borderId="9" xfId="17" applyNumberFormat="1" applyFont="1" applyBorder="1" applyAlignment="1">
      <alignment horizontal="center"/>
    </xf>
    <xf numFmtId="0" fontId="8" fillId="0" borderId="17" xfId="17" applyFont="1" applyBorder="1" applyAlignment="1">
      <alignment horizontal="center"/>
    </xf>
    <xf numFmtId="0" fontId="4" fillId="0" borderId="4" xfId="17" applyFont="1" applyBorder="1" applyAlignment="1">
      <alignment horizontal="center"/>
    </xf>
    <xf numFmtId="164" fontId="4" fillId="0" borderId="4" xfId="17" applyNumberFormat="1" applyFont="1" applyBorder="1" applyAlignment="1">
      <alignment horizontal="center"/>
    </xf>
    <xf numFmtId="0" fontId="4" fillId="0" borderId="0" xfId="17" applyFont="1" applyAlignment="1">
      <alignment horizontal="left"/>
    </xf>
    <xf numFmtId="164" fontId="4" fillId="0" borderId="0" xfId="5" applyNumberFormat="1" applyFont="1" applyAlignment="1">
      <alignment horizontal="center"/>
    </xf>
    <xf numFmtId="0" fontId="4" fillId="0" borderId="0" xfId="5" applyFont="1" applyAlignment="1">
      <alignment horizontal="center"/>
    </xf>
    <xf numFmtId="2" fontId="4" fillId="0" borderId="0" xfId="5" applyNumberFormat="1" applyFont="1" applyAlignment="1">
      <alignment horizontal="center"/>
    </xf>
    <xf numFmtId="0" fontId="8" fillId="0" borderId="0" xfId="19" applyFont="1"/>
    <xf numFmtId="0" fontId="21" fillId="0" borderId="0" xfId="19" applyFont="1"/>
    <xf numFmtId="164" fontId="8" fillId="0" borderId="11" xfId="17" applyNumberFormat="1" applyFont="1" applyBorder="1" applyAlignment="1">
      <alignment horizontal="center"/>
    </xf>
    <xf numFmtId="0" fontId="8" fillId="0" borderId="14" xfId="17" applyFont="1" applyBorder="1" applyAlignment="1">
      <alignment horizontal="center"/>
    </xf>
    <xf numFmtId="0" fontId="4" fillId="0" borderId="4" xfId="17" applyFont="1" applyBorder="1"/>
    <xf numFmtId="0" fontId="8" fillId="0" borderId="0" xfId="17" applyFont="1"/>
    <xf numFmtId="0" fontId="8" fillId="0" borderId="0" xfId="17" applyFont="1" applyAlignment="1">
      <alignment horizontal="left"/>
    </xf>
    <xf numFmtId="0" fontId="14" fillId="0" borderId="3" xfId="20" applyFont="1" applyBorder="1" applyAlignment="1">
      <alignment horizontal="center"/>
    </xf>
    <xf numFmtId="0" fontId="14" fillId="0" borderId="3" xfId="17" applyFont="1" applyBorder="1" applyAlignment="1">
      <alignment horizontal="center"/>
    </xf>
    <xf numFmtId="0" fontId="14" fillId="0" borderId="7" xfId="20" applyFont="1" applyBorder="1" applyAlignment="1">
      <alignment horizontal="center"/>
    </xf>
    <xf numFmtId="0" fontId="23" fillId="0" borderId="7" xfId="20" applyFont="1" applyBorder="1" applyAlignment="1">
      <alignment horizontal="center"/>
    </xf>
    <xf numFmtId="0" fontId="1" fillId="0" borderId="7" xfId="17" applyBorder="1"/>
    <xf numFmtId="0" fontId="14" fillId="0" borderId="7" xfId="17" applyFont="1" applyBorder="1" applyAlignment="1">
      <alignment horizontal="center"/>
    </xf>
    <xf numFmtId="0" fontId="14" fillId="0" borderId="7" xfId="17" applyFont="1" applyBorder="1"/>
    <xf numFmtId="0" fontId="14" fillId="0" borderId="3" xfId="5" applyFont="1" applyBorder="1" applyAlignment="1">
      <alignment horizontal="center"/>
    </xf>
    <xf numFmtId="0" fontId="1" fillId="0" borderId="0" xfId="5" applyFont="1"/>
    <xf numFmtId="165" fontId="1" fillId="0" borderId="0" xfId="17" applyNumberFormat="1"/>
    <xf numFmtId="0" fontId="14" fillId="0" borderId="22" xfId="17" applyFont="1" applyBorder="1"/>
    <xf numFmtId="0" fontId="1" fillId="0" borderId="22" xfId="17" applyBorder="1"/>
    <xf numFmtId="0" fontId="24" fillId="0" borderId="0" xfId="21" applyFont="1"/>
    <xf numFmtId="0" fontId="4" fillId="0" borderId="0" xfId="21" applyFont="1"/>
    <xf numFmtId="0" fontId="8" fillId="0" borderId="0" xfId="21" applyFont="1"/>
    <xf numFmtId="0" fontId="5" fillId="0" borderId="0" xfId="12" applyFont="1"/>
    <xf numFmtId="0" fontId="13" fillId="0" borderId="0" xfId="21" applyFont="1"/>
    <xf numFmtId="0" fontId="15" fillId="0" borderId="0" xfId="12" applyFont="1"/>
    <xf numFmtId="0" fontId="12" fillId="0" borderId="0" xfId="12" applyFont="1"/>
    <xf numFmtId="0" fontId="12" fillId="0" borderId="0" xfId="21" applyFont="1"/>
    <xf numFmtId="0" fontId="9" fillId="0" borderId="0" xfId="21" applyFont="1"/>
    <xf numFmtId="0" fontId="10" fillId="0" borderId="0" xfId="21" applyFont="1"/>
    <xf numFmtId="0" fontId="2" fillId="0" borderId="0" xfId="12" applyFont="1"/>
    <xf numFmtId="0" fontId="1" fillId="0" borderId="0" xfId="12"/>
    <xf numFmtId="0" fontId="11" fillId="0" borderId="0" xfId="21" applyFont="1"/>
    <xf numFmtId="0" fontId="14" fillId="0" borderId="0" xfId="12" applyFont="1"/>
    <xf numFmtId="0" fontId="17" fillId="0" borderId="0" xfId="12" applyFont="1"/>
    <xf numFmtId="0" fontId="18" fillId="0" borderId="0" xfId="12" applyFont="1"/>
    <xf numFmtId="0" fontId="27" fillId="0" borderId="0" xfId="12" applyFont="1"/>
    <xf numFmtId="167" fontId="4" fillId="0" borderId="7" xfId="21" applyNumberFormat="1" applyFont="1" applyBorder="1" applyAlignment="1">
      <alignment horizontal="center"/>
    </xf>
    <xf numFmtId="0" fontId="4" fillId="0" borderId="0" xfId="5" applyFont="1" applyAlignment="1">
      <alignment horizontal="left"/>
    </xf>
    <xf numFmtId="164" fontId="4" fillId="0" borderId="0" xfId="17" applyNumberFormat="1" applyFont="1" applyAlignment="1">
      <alignment horizontal="center"/>
    </xf>
    <xf numFmtId="166" fontId="4" fillId="0" borderId="0" xfId="17" applyNumberFormat="1" applyFont="1" applyAlignment="1">
      <alignment horizontal="center"/>
    </xf>
    <xf numFmtId="0" fontId="4" fillId="0" borderId="0" xfId="17" applyFont="1"/>
    <xf numFmtId="0" fontId="8" fillId="0" borderId="1" xfId="17" applyFont="1" applyBorder="1" applyAlignment="1">
      <alignment horizontal="center"/>
    </xf>
    <xf numFmtId="0" fontId="8" fillId="0" borderId="2" xfId="17" applyFont="1" applyBorder="1" applyAlignment="1">
      <alignment horizontal="center"/>
    </xf>
    <xf numFmtId="0" fontId="8" fillId="0" borderId="0" xfId="17" applyFont="1" applyAlignment="1">
      <alignment horizontal="center"/>
    </xf>
    <xf numFmtId="164" fontId="8" fillId="0" borderId="7" xfId="17" applyNumberFormat="1" applyFont="1" applyBorder="1" applyAlignment="1">
      <alignment horizontal="center"/>
    </xf>
    <xf numFmtId="164" fontId="8" fillId="0" borderId="14" xfId="17" applyNumberFormat="1" applyFont="1" applyBorder="1" applyAlignment="1">
      <alignment horizontal="center"/>
    </xf>
    <xf numFmtId="0" fontId="8" fillId="0" borderId="10" xfId="17" applyFont="1" applyBorder="1" applyAlignment="1">
      <alignment horizontal="center"/>
    </xf>
    <xf numFmtId="166" fontId="8" fillId="0" borderId="7" xfId="20" applyNumberFormat="1" applyFont="1" applyBorder="1" applyAlignment="1">
      <alignment horizontal="center"/>
    </xf>
    <xf numFmtId="166" fontId="8" fillId="0" borderId="24" xfId="20" applyNumberFormat="1" applyFont="1" applyBorder="1" applyAlignment="1">
      <alignment horizontal="center"/>
    </xf>
    <xf numFmtId="0" fontId="4" fillId="0" borderId="0" xfId="20" applyFont="1" applyAlignment="1">
      <alignment horizontal="center"/>
    </xf>
    <xf numFmtId="0" fontId="8" fillId="0" borderId="1" xfId="17" applyFont="1" applyBorder="1" applyAlignment="1">
      <alignment horizontal="center"/>
    </xf>
    <xf numFmtId="0" fontId="8" fillId="0" borderId="19" xfId="17" applyFont="1" applyBorder="1" applyAlignment="1">
      <alignment horizontal="center"/>
    </xf>
    <xf numFmtId="0" fontId="8" fillId="0" borderId="2" xfId="17" applyFont="1" applyBorder="1" applyAlignment="1">
      <alignment horizontal="center"/>
    </xf>
    <xf numFmtId="0" fontId="5" fillId="0" borderId="0" xfId="17" applyFont="1" applyAlignment="1">
      <alignment horizontal="center"/>
    </xf>
    <xf numFmtId="0" fontId="4" fillId="0" borderId="1" xfId="17" applyFont="1" applyBorder="1" applyAlignment="1">
      <alignment horizontal="left"/>
    </xf>
    <xf numFmtId="0" fontId="4" fillId="0" borderId="19" xfId="17" applyFont="1" applyBorder="1" applyAlignment="1">
      <alignment horizontal="left"/>
    </xf>
    <xf numFmtId="0" fontId="12" fillId="0" borderId="0" xfId="12" applyFont="1" applyAlignment="1">
      <alignment horizontal="left"/>
    </xf>
    <xf numFmtId="0" fontId="14" fillId="0" borderId="5" xfId="20" applyFont="1" applyBorder="1" applyAlignment="1">
      <alignment horizontal="center"/>
    </xf>
    <xf numFmtId="0" fontId="14" fillId="0" borderId="16" xfId="20" applyFont="1" applyBorder="1" applyAlignment="1">
      <alignment horizontal="center"/>
    </xf>
    <xf numFmtId="0" fontId="14" fillId="0" borderId="8" xfId="20" applyFont="1" applyBorder="1" applyAlignment="1">
      <alignment horizontal="center"/>
    </xf>
    <xf numFmtId="0" fontId="14" fillId="0" borderId="21" xfId="20" applyFont="1" applyBorder="1" applyAlignment="1">
      <alignment horizontal="center"/>
    </xf>
    <xf numFmtId="0" fontId="8" fillId="0" borderId="1" xfId="21" applyFont="1" applyBorder="1" applyAlignment="1">
      <alignment horizontal="left" wrapText="1"/>
    </xf>
    <xf numFmtId="0" fontId="20" fillId="0" borderId="2" xfId="21" applyFont="1" applyBorder="1" applyAlignment="1">
      <alignment horizontal="left" wrapText="1"/>
    </xf>
    <xf numFmtId="0" fontId="8" fillId="0" borderId="9" xfId="5" applyFont="1" applyBorder="1" applyAlignment="1">
      <alignment horizontal="left"/>
    </xf>
    <xf numFmtId="166" fontId="4" fillId="0" borderId="10" xfId="21" applyNumberFormat="1" applyFont="1" applyBorder="1" applyAlignment="1">
      <alignment horizontal="center"/>
    </xf>
    <xf numFmtId="166" fontId="4" fillId="0" borderId="13" xfId="21" applyNumberFormat="1" applyFont="1" applyBorder="1" applyAlignment="1">
      <alignment horizontal="center"/>
    </xf>
    <xf numFmtId="0" fontId="4" fillId="0" borderId="8" xfId="17" applyFont="1" applyBorder="1" applyAlignment="1">
      <alignment horizontal="left"/>
    </xf>
    <xf numFmtId="0" fontId="4" fillId="0" borderId="22" xfId="17" applyFont="1" applyBorder="1" applyAlignment="1">
      <alignment horizontal="left"/>
    </xf>
    <xf numFmtId="0" fontId="4" fillId="0" borderId="21" xfId="17" applyFont="1" applyBorder="1" applyAlignment="1">
      <alignment horizontal="left"/>
    </xf>
    <xf numFmtId="0" fontId="14" fillId="0" borderId="5" xfId="17" applyFont="1" applyBorder="1" applyAlignment="1">
      <alignment horizontal="center"/>
    </xf>
    <xf numFmtId="0" fontId="14" fillId="0" borderId="15" xfId="17" applyFont="1" applyBorder="1" applyAlignment="1">
      <alignment horizontal="center"/>
    </xf>
    <xf numFmtId="0" fontId="14" fillId="0" borderId="8" xfId="17" applyFont="1" applyBorder="1" applyAlignment="1">
      <alignment horizontal="center"/>
    </xf>
    <xf numFmtId="0" fontId="14" fillId="0" borderId="22" xfId="17" applyFont="1" applyBorder="1" applyAlignment="1">
      <alignment horizontal="center"/>
    </xf>
    <xf numFmtId="0" fontId="2" fillId="0" borderId="1" xfId="5" applyFont="1" applyBorder="1" applyAlignment="1">
      <alignment horizontal="left"/>
    </xf>
    <xf numFmtId="0" fontId="2" fillId="0" borderId="19" xfId="5" applyFont="1" applyBorder="1" applyAlignment="1">
      <alignment horizontal="left"/>
    </xf>
    <xf numFmtId="0" fontId="2" fillId="0" borderId="2" xfId="5" applyFont="1" applyBorder="1" applyAlignment="1">
      <alignment horizontal="left"/>
    </xf>
    <xf numFmtId="0" fontId="14" fillId="0" borderId="5" xfId="5" applyFont="1" applyBorder="1" applyAlignment="1">
      <alignment horizontal="center"/>
    </xf>
    <xf numFmtId="0" fontId="14" fillId="0" borderId="15" xfId="5" applyFont="1" applyBorder="1" applyAlignment="1">
      <alignment horizontal="center"/>
    </xf>
    <xf numFmtId="0" fontId="14" fillId="0" borderId="16" xfId="5" applyFont="1" applyBorder="1" applyAlignment="1">
      <alignment horizontal="center"/>
    </xf>
    <xf numFmtId="0" fontId="8" fillId="0" borderId="11" xfId="5" applyFont="1" applyBorder="1" applyAlignment="1">
      <alignment horizontal="left"/>
    </xf>
    <xf numFmtId="166" fontId="4" fillId="0" borderId="20" xfId="21" applyNumberFormat="1" applyFont="1" applyBorder="1" applyAlignment="1">
      <alignment horizontal="center"/>
    </xf>
    <xf numFmtId="166" fontId="4" fillId="0" borderId="12" xfId="21" applyNumberFormat="1" applyFont="1" applyBorder="1" applyAlignment="1">
      <alignment horizontal="center"/>
    </xf>
    <xf numFmtId="0" fontId="8" fillId="0" borderId="17" xfId="5" applyFont="1" applyBorder="1" applyAlignment="1">
      <alignment horizontal="left"/>
    </xf>
    <xf numFmtId="166" fontId="4" fillId="0" borderId="18" xfId="21" applyNumberFormat="1" applyFont="1" applyBorder="1" applyAlignment="1">
      <alignment horizontal="center"/>
    </xf>
    <xf numFmtId="166" fontId="4" fillId="0" borderId="23" xfId="21" applyNumberFormat="1" applyFont="1" applyBorder="1" applyAlignment="1">
      <alignment horizontal="center"/>
    </xf>
    <xf numFmtId="0" fontId="4" fillId="0" borderId="4" xfId="5" applyFont="1" applyBorder="1" applyAlignment="1">
      <alignment horizontal="left"/>
    </xf>
    <xf numFmtId="166" fontId="4" fillId="0" borderId="1" xfId="17" applyNumberFormat="1" applyFont="1" applyBorder="1" applyAlignment="1">
      <alignment horizontal="center"/>
    </xf>
    <xf numFmtId="166" fontId="4" fillId="0" borderId="2" xfId="17" applyNumberFormat="1" applyFont="1" applyBorder="1" applyAlignment="1">
      <alignment horizontal="center"/>
    </xf>
  </cellXfs>
  <cellStyles count="25">
    <cellStyle name="Обычный" xfId="0" builtinId="0"/>
    <cellStyle name="Обычный 10" xfId="1" xr:uid="{00000000-0005-0000-0000-000001000000}"/>
    <cellStyle name="Обычный 11" xfId="2" xr:uid="{00000000-0005-0000-0000-000002000000}"/>
    <cellStyle name="Обычный 12" xfId="3" xr:uid="{00000000-0005-0000-0000-000003000000}"/>
    <cellStyle name="Обычный 13" xfId="4" xr:uid="{00000000-0005-0000-0000-000004000000}"/>
    <cellStyle name="Обычный 2" xfId="5" xr:uid="{00000000-0005-0000-0000-000005000000}"/>
    <cellStyle name="Обычный 2 2" xfId="6" xr:uid="{00000000-0005-0000-0000-000006000000}"/>
    <cellStyle name="Обычный 3" xfId="7" xr:uid="{00000000-0005-0000-0000-000007000000}"/>
    <cellStyle name="Обычный 3 2" xfId="8" xr:uid="{00000000-0005-0000-0000-000008000000}"/>
    <cellStyle name="Обычный 3 3" xfId="9" xr:uid="{00000000-0005-0000-0000-000009000000}"/>
    <cellStyle name="Обычный 3 4" xfId="10" xr:uid="{00000000-0005-0000-0000-00000A000000}"/>
    <cellStyle name="Обычный 4" xfId="11" xr:uid="{00000000-0005-0000-0000-00000B000000}"/>
    <cellStyle name="Обычный 5" xfId="12" xr:uid="{00000000-0005-0000-0000-00000C000000}"/>
    <cellStyle name="Обычный 6" xfId="13" xr:uid="{00000000-0005-0000-0000-00000D000000}"/>
    <cellStyle name="Обычный 7" xfId="14" xr:uid="{00000000-0005-0000-0000-00000E000000}"/>
    <cellStyle name="Обычный 8" xfId="15" xr:uid="{00000000-0005-0000-0000-00000F000000}"/>
    <cellStyle name="Обычный 9" xfId="16" xr:uid="{00000000-0005-0000-0000-000010000000}"/>
    <cellStyle name="Обычный_расчёты Артура местный бюджет" xfId="17" xr:uid="{00000000-0005-0000-0000-000011000000}"/>
    <cellStyle name="Обычный_Расчёты к договору ЖКС" xfId="18" xr:uid="{00000000-0005-0000-0000-000012000000}"/>
    <cellStyle name="Обычный_Расчеты по горячей воде" xfId="19" xr:uid="{00000000-0005-0000-0000-000013000000}"/>
    <cellStyle name="Обычный_Расчеты по отоплению" xfId="20" xr:uid="{00000000-0005-0000-0000-000014000000}"/>
    <cellStyle name="Обычный_Расчеты по отоплению 2" xfId="21" xr:uid="{00000000-0005-0000-0000-000015000000}"/>
    <cellStyle name="Обычный_тепло налоговая" xfId="22" xr:uid="{00000000-0005-0000-0000-000016000000}"/>
    <cellStyle name="Процентный 2" xfId="23" xr:uid="{00000000-0005-0000-0000-000017000000}"/>
    <cellStyle name="Процентный 3" xfId="24" xr:uid="{00000000-0005-0000-0000-00001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8"/>
  <sheetViews>
    <sheetView tabSelected="1" topLeftCell="A82" zoomScaleNormal="100" workbookViewId="0">
      <selection activeCell="F117" sqref="F117"/>
    </sheetView>
  </sheetViews>
  <sheetFormatPr defaultRowHeight="12.75" x14ac:dyDescent="0.2"/>
  <cols>
    <col min="1" max="1" width="11.85546875" style="4" customWidth="1"/>
    <col min="2" max="2" width="15.42578125" style="4" customWidth="1"/>
    <col min="3" max="3" width="11.42578125" style="4" customWidth="1"/>
    <col min="4" max="4" width="13.42578125" style="4" customWidth="1"/>
    <col min="5" max="5" width="11.42578125" style="4" customWidth="1"/>
    <col min="6" max="6" width="13.85546875" style="4" customWidth="1"/>
    <col min="7" max="7" width="12.5703125" style="4" customWidth="1"/>
    <col min="8" max="8" width="12.85546875" style="4" customWidth="1"/>
    <col min="9" max="9" width="12.140625" style="4" customWidth="1"/>
    <col min="10" max="16384" width="9.140625" style="4"/>
  </cols>
  <sheetData>
    <row r="1" spans="1:8" s="1" customFormat="1" ht="15.75" x14ac:dyDescent="0.25">
      <c r="E1" s="78" t="s">
        <v>68</v>
      </c>
      <c r="F1" s="78"/>
      <c r="G1" s="78"/>
      <c r="H1" s="78"/>
    </row>
    <row r="2" spans="1:8" s="1" customFormat="1" ht="15.75" x14ac:dyDescent="0.25">
      <c r="E2" s="78" t="s">
        <v>113</v>
      </c>
      <c r="F2" s="78"/>
      <c r="G2" s="79"/>
      <c r="H2" s="78"/>
    </row>
    <row r="4" spans="1:8" s="2" customFormat="1" ht="15.75" x14ac:dyDescent="0.25">
      <c r="A4" s="122" t="s">
        <v>99</v>
      </c>
      <c r="B4" s="122"/>
      <c r="C4" s="122"/>
      <c r="D4" s="122"/>
      <c r="E4" s="122"/>
      <c r="F4" s="122"/>
      <c r="G4" s="122"/>
      <c r="H4" s="122"/>
    </row>
    <row r="5" spans="1:8" s="2" customFormat="1" ht="15.75" x14ac:dyDescent="0.25">
      <c r="A5" s="122" t="s">
        <v>0</v>
      </c>
      <c r="B5" s="122"/>
      <c r="C5" s="122"/>
      <c r="D5" s="122"/>
      <c r="E5" s="122"/>
      <c r="F5" s="122"/>
      <c r="G5" s="122"/>
      <c r="H5" s="122"/>
    </row>
    <row r="6" spans="1:8" s="2" customFormat="1" ht="15.75" x14ac:dyDescent="0.25">
      <c r="A6" s="122" t="s">
        <v>109</v>
      </c>
      <c r="B6" s="122"/>
      <c r="C6" s="122"/>
      <c r="D6" s="122"/>
      <c r="E6" s="122"/>
      <c r="F6" s="122"/>
      <c r="G6" s="122"/>
      <c r="H6" s="122"/>
    </row>
    <row r="7" spans="1:8" s="2" customFormat="1" ht="15.75" x14ac:dyDescent="0.25">
      <c r="B7" s="113" t="s">
        <v>105</v>
      </c>
      <c r="C7" s="126"/>
      <c r="D7" s="126"/>
      <c r="E7" s="126"/>
      <c r="F7" s="126"/>
    </row>
    <row r="8" spans="1:8" s="2" customFormat="1" ht="15" x14ac:dyDescent="0.2"/>
    <row r="9" spans="1:8" s="2" customFormat="1" ht="15.75" x14ac:dyDescent="0.25">
      <c r="A9" s="30"/>
      <c r="B9" s="123" t="s">
        <v>1</v>
      </c>
      <c r="C9" s="124"/>
      <c r="D9" s="125"/>
      <c r="E9" s="30"/>
      <c r="F9" s="123" t="s">
        <v>1</v>
      </c>
      <c r="G9" s="124"/>
      <c r="H9" s="125"/>
    </row>
    <row r="10" spans="1:8" s="2" customFormat="1" ht="15.75" x14ac:dyDescent="0.25">
      <c r="A10" s="31" t="s">
        <v>2</v>
      </c>
      <c r="B10" s="31" t="s">
        <v>3</v>
      </c>
      <c r="C10" s="31" t="s">
        <v>4</v>
      </c>
      <c r="D10" s="31" t="s">
        <v>5</v>
      </c>
      <c r="E10" s="31" t="s">
        <v>6</v>
      </c>
      <c r="F10" s="31" t="s">
        <v>3</v>
      </c>
      <c r="G10" s="31" t="s">
        <v>4</v>
      </c>
      <c r="H10" s="31" t="s">
        <v>5</v>
      </c>
    </row>
    <row r="11" spans="1:8" s="2" customFormat="1" ht="15.75" x14ac:dyDescent="0.25">
      <c r="A11" s="32"/>
      <c r="B11" s="33"/>
      <c r="C11" s="34" t="s">
        <v>7</v>
      </c>
      <c r="D11" s="34"/>
      <c r="E11" s="32"/>
      <c r="F11" s="33"/>
      <c r="G11" s="34" t="s">
        <v>7</v>
      </c>
      <c r="H11" s="34"/>
    </row>
    <row r="12" spans="1:8" s="2" customFormat="1" ht="15.75" x14ac:dyDescent="0.25">
      <c r="A12" s="35" t="s">
        <v>8</v>
      </c>
      <c r="B12" s="36"/>
      <c r="C12" s="36"/>
      <c r="D12" s="37"/>
      <c r="E12" s="38" t="s">
        <v>9</v>
      </c>
      <c r="F12" s="36"/>
      <c r="G12" s="36"/>
      <c r="H12" s="37"/>
    </row>
    <row r="13" spans="1:8" s="2" customFormat="1" ht="15.75" x14ac:dyDescent="0.25">
      <c r="A13" s="39" t="s">
        <v>10</v>
      </c>
      <c r="B13" s="36"/>
      <c r="C13" s="40"/>
      <c r="D13" s="41"/>
      <c r="E13" s="39" t="s">
        <v>11</v>
      </c>
      <c r="F13" s="40"/>
      <c r="G13" s="40"/>
      <c r="H13" s="41"/>
    </row>
    <row r="14" spans="1:8" s="2" customFormat="1" ht="15.75" x14ac:dyDescent="0.25">
      <c r="A14" s="39" t="s">
        <v>12</v>
      </c>
      <c r="B14" s="36"/>
      <c r="C14" s="40"/>
      <c r="D14" s="41"/>
      <c r="E14" s="39" t="s">
        <v>13</v>
      </c>
      <c r="F14" s="36"/>
      <c r="G14" s="40"/>
      <c r="H14" s="41"/>
    </row>
    <row r="15" spans="1:8" s="2" customFormat="1" ht="15.75" x14ac:dyDescent="0.25">
      <c r="A15" s="39" t="s">
        <v>14</v>
      </c>
      <c r="B15" s="36"/>
      <c r="C15" s="40"/>
      <c r="D15" s="41"/>
      <c r="E15" s="42" t="s">
        <v>15</v>
      </c>
      <c r="F15" s="40"/>
      <c r="G15" s="40"/>
      <c r="H15" s="41"/>
    </row>
    <row r="16" spans="1:8" s="2" customFormat="1" ht="15.75" x14ac:dyDescent="0.25">
      <c r="A16" s="39" t="s">
        <v>16</v>
      </c>
      <c r="B16" s="36"/>
      <c r="C16" s="40"/>
      <c r="D16" s="41"/>
      <c r="E16" s="39" t="s">
        <v>17</v>
      </c>
      <c r="F16" s="40"/>
      <c r="G16" s="40"/>
      <c r="H16" s="41"/>
    </row>
    <row r="17" spans="1:8" s="2" customFormat="1" ht="15.75" x14ac:dyDescent="0.25">
      <c r="A17" s="43" t="s">
        <v>18</v>
      </c>
      <c r="B17" s="44"/>
      <c r="C17" s="40"/>
      <c r="D17" s="45"/>
      <c r="E17" s="43" t="s">
        <v>19</v>
      </c>
      <c r="F17" s="40"/>
      <c r="G17" s="40"/>
      <c r="H17" s="45"/>
    </row>
    <row r="18" spans="1:8" s="2" customFormat="1" ht="15.75" x14ac:dyDescent="0.25">
      <c r="A18" s="127" t="s">
        <v>5</v>
      </c>
      <c r="B18" s="128"/>
      <c r="C18" s="128"/>
      <c r="D18" s="128"/>
      <c r="E18" s="128"/>
      <c r="F18" s="28">
        <f>B12+B13+B14+B15+F15+F16+F17+B16+F14</f>
        <v>0</v>
      </c>
      <c r="G18" s="28">
        <f>C12+C13+C14+C15+C16+C17+G12+G13+G14+G15+G16+G17</f>
        <v>0</v>
      </c>
      <c r="H18" s="29">
        <f t="shared" ref="H18" si="0">F18+G18</f>
        <v>0</v>
      </c>
    </row>
    <row r="19" spans="1:8" ht="12" customHeight="1" x14ac:dyDescent="0.25">
      <c r="A19" s="1"/>
      <c r="B19" s="6"/>
      <c r="C19" s="7"/>
      <c r="D19" s="8"/>
      <c r="E19" s="1"/>
      <c r="F19" s="9"/>
      <c r="G19" s="9"/>
      <c r="H19" s="10"/>
    </row>
    <row r="20" spans="1:8" s="95" customFormat="1" ht="15.75" x14ac:dyDescent="0.25">
      <c r="A20" s="92" t="s">
        <v>20</v>
      </c>
      <c r="B20" s="93"/>
      <c r="C20" s="93"/>
      <c r="D20" s="94"/>
      <c r="E20" s="94"/>
      <c r="F20" s="94"/>
      <c r="G20" s="94"/>
      <c r="H20" s="94"/>
    </row>
    <row r="21" spans="1:8" s="97" customFormat="1" ht="11.25" x14ac:dyDescent="0.2">
      <c r="A21" s="96" t="s">
        <v>75</v>
      </c>
      <c r="B21" s="96"/>
      <c r="C21" s="96"/>
      <c r="D21" s="96"/>
      <c r="E21" s="96"/>
      <c r="F21" s="96"/>
      <c r="G21" s="96"/>
      <c r="H21" s="96"/>
    </row>
    <row r="22" spans="1:8" s="97" customFormat="1" ht="11.25" x14ac:dyDescent="0.2">
      <c r="A22" s="98" t="s">
        <v>76</v>
      </c>
      <c r="B22" s="98"/>
      <c r="C22" s="98"/>
      <c r="D22" s="98"/>
    </row>
    <row r="23" spans="1:8" s="97" customFormat="1" ht="11.25" x14ac:dyDescent="0.2">
      <c r="A23" s="98" t="s">
        <v>21</v>
      </c>
      <c r="B23" s="98"/>
      <c r="C23" s="98"/>
      <c r="D23" s="98"/>
      <c r="E23" s="98"/>
      <c r="F23" s="98"/>
      <c r="G23" s="98"/>
      <c r="H23" s="98"/>
    </row>
    <row r="24" spans="1:8" s="97" customFormat="1" ht="11.25" x14ac:dyDescent="0.2">
      <c r="A24" s="99" t="s">
        <v>77</v>
      </c>
      <c r="B24" s="99"/>
      <c r="C24" s="99"/>
      <c r="D24" s="99"/>
      <c r="E24" s="99"/>
      <c r="F24" s="99"/>
      <c r="G24" s="99"/>
      <c r="H24" s="99"/>
    </row>
    <row r="25" spans="1:8" s="97" customFormat="1" ht="11.25" x14ac:dyDescent="0.2">
      <c r="A25" s="99" t="s">
        <v>78</v>
      </c>
      <c r="B25" s="99"/>
      <c r="C25" s="99"/>
      <c r="D25" s="99"/>
      <c r="E25" s="99"/>
      <c r="F25" s="99"/>
      <c r="G25" s="99"/>
      <c r="H25" s="99"/>
    </row>
    <row r="26" spans="1:8" s="97" customFormat="1" ht="11.25" x14ac:dyDescent="0.2">
      <c r="A26" s="98" t="s">
        <v>79</v>
      </c>
      <c r="B26" s="98"/>
      <c r="C26" s="98"/>
      <c r="D26" s="98"/>
      <c r="E26" s="98"/>
      <c r="F26" s="98"/>
      <c r="G26" s="98"/>
      <c r="H26" s="98"/>
    </row>
    <row r="27" spans="1:8" s="97" customFormat="1" ht="11.25" x14ac:dyDescent="0.2">
      <c r="A27" s="98" t="s">
        <v>108</v>
      </c>
      <c r="B27" s="98"/>
      <c r="C27" s="98"/>
      <c r="D27" s="98"/>
      <c r="E27" s="98"/>
      <c r="F27" s="98"/>
      <c r="G27" s="98"/>
      <c r="H27" s="98"/>
    </row>
    <row r="28" spans="1:8" s="97" customFormat="1" ht="11.25" x14ac:dyDescent="0.2">
      <c r="A28" s="98" t="s">
        <v>100</v>
      </c>
      <c r="B28" s="98"/>
      <c r="C28" s="98"/>
      <c r="D28" s="98"/>
      <c r="E28" s="98"/>
      <c r="F28" s="98"/>
      <c r="G28" s="98"/>
      <c r="H28" s="98"/>
    </row>
    <row r="29" spans="1:8" s="97" customFormat="1" ht="11.25" x14ac:dyDescent="0.2">
      <c r="A29" s="98" t="s">
        <v>106</v>
      </c>
      <c r="B29" s="98"/>
      <c r="C29" s="98"/>
      <c r="D29" s="98"/>
      <c r="E29" s="98"/>
      <c r="F29" s="98"/>
      <c r="G29" s="98"/>
      <c r="H29" s="98"/>
    </row>
    <row r="30" spans="1:8" s="97" customFormat="1" ht="11.25" x14ac:dyDescent="0.2">
      <c r="A30" s="129" t="s">
        <v>107</v>
      </c>
      <c r="B30" s="129"/>
      <c r="C30" s="129"/>
      <c r="D30" s="129"/>
      <c r="E30" s="129"/>
      <c r="F30" s="98"/>
      <c r="G30" s="98"/>
      <c r="H30" s="98"/>
    </row>
    <row r="31" spans="1:8" s="97" customFormat="1" ht="11.25" x14ac:dyDescent="0.2">
      <c r="A31" s="96" t="s">
        <v>22</v>
      </c>
      <c r="B31" s="96"/>
      <c r="C31" s="96"/>
      <c r="D31" s="96"/>
      <c r="E31" s="96"/>
      <c r="F31" s="96"/>
      <c r="G31" s="96"/>
      <c r="H31" s="98"/>
    </row>
    <row r="32" spans="1:8" s="97" customFormat="1" ht="11.25" x14ac:dyDescent="0.2">
      <c r="A32" s="96" t="s">
        <v>80</v>
      </c>
      <c r="B32" s="96"/>
      <c r="C32" s="96"/>
      <c r="D32" s="96"/>
      <c r="E32" s="96"/>
      <c r="F32" s="96"/>
      <c r="G32" s="96"/>
      <c r="H32" s="96"/>
    </row>
    <row r="33" spans="1:8" s="97" customFormat="1" ht="11.25" x14ac:dyDescent="0.2">
      <c r="A33" s="99" t="s">
        <v>23</v>
      </c>
      <c r="B33" s="99"/>
      <c r="C33" s="99"/>
      <c r="D33" s="99"/>
      <c r="E33" s="99"/>
      <c r="F33" s="99"/>
      <c r="G33" s="99"/>
      <c r="H33" s="99"/>
    </row>
    <row r="34" spans="1:8" s="97" customFormat="1" ht="11.25" x14ac:dyDescent="0.2">
      <c r="A34" s="99" t="s">
        <v>24</v>
      </c>
      <c r="B34" s="99"/>
      <c r="C34" s="99"/>
      <c r="D34" s="99"/>
      <c r="E34" s="99"/>
      <c r="F34" s="99"/>
      <c r="G34" s="99"/>
      <c r="H34" s="99"/>
    </row>
    <row r="35" spans="1:8" s="97" customFormat="1" ht="11.25" x14ac:dyDescent="0.2">
      <c r="A35" s="99" t="s">
        <v>102</v>
      </c>
      <c r="B35" s="99"/>
      <c r="C35" s="99"/>
      <c r="D35" s="99"/>
      <c r="E35" s="99"/>
      <c r="F35" s="99"/>
      <c r="G35" s="99"/>
      <c r="H35" s="99"/>
    </row>
    <row r="36" spans="1:8" s="97" customFormat="1" ht="11.25" x14ac:dyDescent="0.2">
      <c r="A36" s="99" t="s">
        <v>103</v>
      </c>
      <c r="B36" s="99"/>
      <c r="C36" s="99"/>
      <c r="D36" s="99"/>
      <c r="E36" s="99"/>
      <c r="F36" s="99"/>
      <c r="G36" s="99"/>
      <c r="H36" s="99"/>
    </row>
    <row r="37" spans="1:8" s="97" customFormat="1" ht="11.25" x14ac:dyDescent="0.2">
      <c r="A37" s="99" t="s">
        <v>101</v>
      </c>
      <c r="B37" s="99"/>
      <c r="C37" s="99"/>
      <c r="D37" s="99"/>
      <c r="E37" s="99"/>
      <c r="F37" s="99"/>
      <c r="G37" s="99"/>
      <c r="H37" s="99"/>
    </row>
    <row r="38" spans="1:8" ht="15" x14ac:dyDescent="0.25">
      <c r="A38" s="130" t="s">
        <v>25</v>
      </c>
      <c r="B38" s="131"/>
      <c r="C38" s="80" t="s">
        <v>26</v>
      </c>
      <c r="D38" s="80" t="s">
        <v>27</v>
      </c>
      <c r="E38" s="80" t="s">
        <v>28</v>
      </c>
      <c r="F38" s="80" t="s">
        <v>29</v>
      </c>
      <c r="G38" s="81" t="s">
        <v>30</v>
      </c>
      <c r="H38" s="81" t="s">
        <v>31</v>
      </c>
    </row>
    <row r="39" spans="1:8" x14ac:dyDescent="0.2">
      <c r="A39" s="132" t="s">
        <v>32</v>
      </c>
      <c r="B39" s="133"/>
      <c r="C39" s="82" t="s">
        <v>33</v>
      </c>
      <c r="D39" s="82" t="s">
        <v>34</v>
      </c>
      <c r="E39" s="82" t="s">
        <v>35</v>
      </c>
      <c r="F39" s="83" t="s">
        <v>36</v>
      </c>
      <c r="G39" s="84"/>
      <c r="H39" s="85" t="s">
        <v>37</v>
      </c>
    </row>
    <row r="40" spans="1:8" s="51" customFormat="1" ht="29.25" customHeight="1" x14ac:dyDescent="0.25">
      <c r="A40" s="134" t="s">
        <v>110</v>
      </c>
      <c r="B40" s="135"/>
      <c r="C40" s="46"/>
      <c r="D40" s="47"/>
      <c r="E40" s="46"/>
      <c r="F40" s="48"/>
      <c r="G40" s="49"/>
      <c r="H40" s="50">
        <f>ROUND((0.94*C40*D40*(E40+37)*(1+G40)*10^-6),4)</f>
        <v>0</v>
      </c>
    </row>
    <row r="41" spans="1:8" x14ac:dyDescent="0.2">
      <c r="H41" s="89">
        <f>SUM(H40:H40)</f>
        <v>0</v>
      </c>
    </row>
    <row r="42" spans="1:8" s="3" customFormat="1" ht="15" x14ac:dyDescent="0.25">
      <c r="A42" s="11" t="s">
        <v>38</v>
      </c>
      <c r="B42" s="15"/>
      <c r="C42" s="15"/>
      <c r="D42" s="16"/>
      <c r="E42" s="16"/>
      <c r="F42" s="16"/>
      <c r="G42" s="16"/>
      <c r="H42" s="16"/>
    </row>
    <row r="43" spans="1:8" s="3" customFormat="1" ht="14.25" x14ac:dyDescent="0.2">
      <c r="A43" s="12" t="s">
        <v>39</v>
      </c>
      <c r="B43" s="15"/>
      <c r="C43" s="15"/>
      <c r="D43" s="15"/>
      <c r="E43" s="15"/>
      <c r="F43" s="15"/>
      <c r="G43" s="15"/>
      <c r="H43" s="15"/>
    </row>
    <row r="44" spans="1:8" s="17" customFormat="1" ht="11.25" x14ac:dyDescent="0.2">
      <c r="A44" s="13" t="s">
        <v>40</v>
      </c>
      <c r="B44" s="13"/>
      <c r="C44" s="13"/>
      <c r="D44" s="13"/>
    </row>
    <row r="45" spans="1:8" s="17" customFormat="1" ht="11.25" x14ac:dyDescent="0.2">
      <c r="A45" s="13" t="s">
        <v>41</v>
      </c>
      <c r="B45" s="13"/>
      <c r="C45" s="13"/>
      <c r="D45" s="13"/>
      <c r="E45" s="13"/>
      <c r="F45" s="13"/>
      <c r="G45" s="13"/>
      <c r="H45" s="13"/>
    </row>
    <row r="46" spans="1:8" s="17" customFormat="1" ht="11.25" x14ac:dyDescent="0.2">
      <c r="A46" s="13" t="s">
        <v>42</v>
      </c>
      <c r="B46" s="13"/>
      <c r="C46" s="13"/>
      <c r="D46" s="13"/>
      <c r="E46" s="13"/>
      <c r="F46" s="13"/>
      <c r="G46" s="13"/>
      <c r="H46" s="13"/>
    </row>
    <row r="47" spans="1:8" s="13" customFormat="1" ht="11.25" x14ac:dyDescent="0.2">
      <c r="A47" s="13" t="s">
        <v>43</v>
      </c>
    </row>
    <row r="48" spans="1:8" s="97" customFormat="1" ht="11.25" x14ac:dyDescent="0.2">
      <c r="A48" s="99" t="s">
        <v>104</v>
      </c>
      <c r="B48" s="99"/>
      <c r="C48" s="99"/>
      <c r="D48" s="99"/>
      <c r="E48" s="99"/>
      <c r="F48" s="99"/>
      <c r="G48" s="99"/>
      <c r="H48" s="99"/>
    </row>
    <row r="49" spans="1:8" s="2" customFormat="1" ht="12" customHeight="1" x14ac:dyDescent="0.25">
      <c r="A49" s="139" t="s">
        <v>111</v>
      </c>
      <c r="B49" s="140"/>
      <c r="C49" s="140"/>
      <c r="D49" s="140"/>
      <c r="E49" s="140"/>
      <c r="F49" s="140"/>
      <c r="G49" s="140"/>
      <c r="H49" s="141"/>
    </row>
    <row r="50" spans="1:8" x14ac:dyDescent="0.2">
      <c r="A50" s="81" t="s">
        <v>6</v>
      </c>
      <c r="B50" s="81" t="s">
        <v>44</v>
      </c>
      <c r="C50" s="81" t="s">
        <v>45</v>
      </c>
      <c r="D50" s="81" t="s">
        <v>46</v>
      </c>
      <c r="E50" s="81" t="s">
        <v>6</v>
      </c>
      <c r="F50" s="81" t="s">
        <v>47</v>
      </c>
      <c r="G50" s="81" t="s">
        <v>45</v>
      </c>
      <c r="H50" s="81" t="s">
        <v>46</v>
      </c>
    </row>
    <row r="51" spans="1:8" x14ac:dyDescent="0.2">
      <c r="A51" s="86"/>
      <c r="B51" s="82" t="s">
        <v>35</v>
      </c>
      <c r="C51" s="86"/>
      <c r="D51" s="85" t="s">
        <v>48</v>
      </c>
      <c r="E51" s="86"/>
      <c r="F51" s="82" t="s">
        <v>35</v>
      </c>
      <c r="G51" s="86"/>
      <c r="H51" s="85" t="s">
        <v>48</v>
      </c>
    </row>
    <row r="52" spans="1:8" s="2" customFormat="1" ht="15.75" x14ac:dyDescent="0.25">
      <c r="A52" s="35" t="s">
        <v>8</v>
      </c>
      <c r="B52" s="62">
        <v>-17.8</v>
      </c>
      <c r="C52" s="62">
        <v>31</v>
      </c>
      <c r="D52" s="37"/>
      <c r="E52" s="38" t="s">
        <v>15</v>
      </c>
      <c r="F52" s="75">
        <v>3.6</v>
      </c>
      <c r="G52" s="62">
        <v>31</v>
      </c>
      <c r="H52" s="37"/>
    </row>
    <row r="53" spans="1:8" s="2" customFormat="1" ht="15.75" x14ac:dyDescent="0.25">
      <c r="A53" s="39" t="s">
        <v>10</v>
      </c>
      <c r="B53" s="64">
        <v>-16.3</v>
      </c>
      <c r="C53" s="64">
        <v>28</v>
      </c>
      <c r="D53" s="41"/>
      <c r="E53" s="39" t="s">
        <v>17</v>
      </c>
      <c r="F53" s="64">
        <v>-6.8</v>
      </c>
      <c r="G53" s="64">
        <v>30</v>
      </c>
      <c r="H53" s="41"/>
    </row>
    <row r="54" spans="1:8" s="2" customFormat="1" ht="15.75" x14ac:dyDescent="0.25">
      <c r="A54" s="39" t="s">
        <v>12</v>
      </c>
      <c r="B54" s="64">
        <v>-8.4</v>
      </c>
      <c r="C54" s="64">
        <v>31</v>
      </c>
      <c r="D54" s="45"/>
      <c r="E54" s="43" t="s">
        <v>19</v>
      </c>
      <c r="F54" s="76">
        <v>-14.1</v>
      </c>
      <c r="G54" s="76">
        <v>31</v>
      </c>
      <c r="H54" s="45"/>
    </row>
    <row r="55" spans="1:8" s="2" customFormat="1" ht="15.75" x14ac:dyDescent="0.25">
      <c r="A55" s="43" t="s">
        <v>14</v>
      </c>
      <c r="B55" s="118">
        <v>5</v>
      </c>
      <c r="C55" s="76">
        <v>30</v>
      </c>
      <c r="D55" s="41"/>
      <c r="E55" s="77" t="s">
        <v>5</v>
      </c>
      <c r="F55" s="114"/>
      <c r="G55" s="115"/>
      <c r="H55" s="28">
        <f>D52+D53+D54+D55+H52+H53+H54+D56+D57</f>
        <v>0</v>
      </c>
    </row>
    <row r="56" spans="1:8" s="2" customFormat="1" ht="15.75" x14ac:dyDescent="0.25">
      <c r="A56" s="39" t="s">
        <v>16</v>
      </c>
      <c r="B56" s="65">
        <v>13.2</v>
      </c>
      <c r="C56" s="119">
        <v>31</v>
      </c>
      <c r="D56" s="121"/>
      <c r="E56" s="113"/>
      <c r="F56" s="116"/>
      <c r="G56" s="116"/>
      <c r="H56" s="112"/>
    </row>
    <row r="57" spans="1:8" s="2" customFormat="1" ht="15.75" x14ac:dyDescent="0.25">
      <c r="A57" s="32" t="s">
        <v>13</v>
      </c>
      <c r="B57" s="117">
        <v>12</v>
      </c>
      <c r="C57" s="34">
        <v>30</v>
      </c>
      <c r="D57" s="120"/>
      <c r="E57" s="113"/>
      <c r="F57" s="116"/>
      <c r="G57" s="116"/>
      <c r="H57" s="112"/>
    </row>
    <row r="58" spans="1:8" s="103" customFormat="1" ht="18" customHeight="1" x14ac:dyDescent="0.25">
      <c r="A58" s="100" t="s">
        <v>49</v>
      </c>
      <c r="B58" s="101"/>
      <c r="C58" s="101"/>
      <c r="D58" s="101"/>
      <c r="E58" s="101"/>
      <c r="F58" s="101"/>
      <c r="G58" s="102"/>
      <c r="H58" s="102"/>
    </row>
    <row r="59" spans="1:8" s="103" customFormat="1" ht="15" x14ac:dyDescent="0.25">
      <c r="A59" s="100" t="s">
        <v>50</v>
      </c>
      <c r="B59" s="101"/>
      <c r="C59" s="101"/>
      <c r="D59" s="101"/>
      <c r="E59" s="101"/>
      <c r="F59" s="101"/>
      <c r="G59" s="102"/>
      <c r="H59" s="102"/>
    </row>
    <row r="60" spans="1:8" s="103" customFormat="1" ht="15.75" customHeight="1" x14ac:dyDescent="0.2">
      <c r="A60" s="104" t="s">
        <v>81</v>
      </c>
      <c r="B60" s="104"/>
      <c r="C60" s="104"/>
      <c r="D60" s="104"/>
      <c r="E60" s="104"/>
      <c r="F60" s="105"/>
      <c r="G60" s="105"/>
      <c r="H60" s="105"/>
    </row>
    <row r="61" spans="1:8" s="107" customFormat="1" ht="12" x14ac:dyDescent="0.2">
      <c r="A61" s="106" t="s">
        <v>82</v>
      </c>
      <c r="B61" s="106"/>
      <c r="C61" s="106"/>
      <c r="D61" s="106"/>
    </row>
    <row r="62" spans="1:8" s="97" customFormat="1" ht="11.25" x14ac:dyDescent="0.2">
      <c r="A62" s="98" t="s">
        <v>83</v>
      </c>
      <c r="B62" s="98"/>
      <c r="C62" s="98"/>
      <c r="D62" s="98"/>
      <c r="E62" s="98"/>
      <c r="F62" s="98"/>
      <c r="G62" s="98"/>
      <c r="H62" s="98"/>
    </row>
    <row r="63" spans="1:8" s="97" customFormat="1" ht="11.25" x14ac:dyDescent="0.2">
      <c r="A63" s="98" t="s">
        <v>84</v>
      </c>
      <c r="B63" s="98"/>
      <c r="C63" s="98"/>
      <c r="D63" s="98"/>
      <c r="E63" s="98"/>
      <c r="F63" s="98"/>
      <c r="G63" s="98"/>
      <c r="H63" s="98"/>
    </row>
    <row r="64" spans="1:8" s="97" customFormat="1" ht="11.25" x14ac:dyDescent="0.2">
      <c r="A64" s="98" t="s">
        <v>85</v>
      </c>
      <c r="B64" s="98"/>
      <c r="C64" s="98"/>
      <c r="D64" s="98"/>
      <c r="E64" s="98"/>
      <c r="F64" s="98"/>
      <c r="G64" s="98"/>
      <c r="H64" s="98"/>
    </row>
    <row r="65" spans="1:8" s="97" customFormat="1" ht="11.25" x14ac:dyDescent="0.2">
      <c r="A65" s="98" t="s">
        <v>86</v>
      </c>
      <c r="B65" s="98"/>
      <c r="C65" s="98"/>
      <c r="D65" s="98"/>
      <c r="E65" s="98"/>
      <c r="F65" s="98"/>
      <c r="G65" s="98"/>
      <c r="H65" s="98"/>
    </row>
    <row r="66" spans="1:8" s="97" customFormat="1" ht="11.25" x14ac:dyDescent="0.2">
      <c r="A66" s="98" t="s">
        <v>87</v>
      </c>
      <c r="B66" s="98"/>
      <c r="C66" s="98"/>
      <c r="D66" s="98"/>
      <c r="E66" s="98"/>
      <c r="F66" s="98"/>
      <c r="G66" s="98"/>
      <c r="H66" s="98"/>
    </row>
    <row r="67" spans="1:8" s="97" customFormat="1" ht="11.25" x14ac:dyDescent="0.2">
      <c r="A67" s="98" t="s">
        <v>88</v>
      </c>
      <c r="B67" s="98"/>
      <c r="C67" s="98"/>
      <c r="D67" s="98"/>
      <c r="E67" s="98"/>
      <c r="F67" s="98"/>
      <c r="G67" s="98"/>
      <c r="H67" s="98"/>
    </row>
    <row r="68" spans="1:8" s="97" customFormat="1" ht="11.25" x14ac:dyDescent="0.2">
      <c r="A68" s="98" t="s">
        <v>89</v>
      </c>
      <c r="B68" s="98"/>
      <c r="C68" s="98"/>
      <c r="D68" s="98"/>
      <c r="E68" s="98"/>
      <c r="F68" s="98"/>
      <c r="G68" s="98"/>
      <c r="H68" s="98"/>
    </row>
    <row r="69" spans="1:8" s="97" customFormat="1" ht="11.25" x14ac:dyDescent="0.2">
      <c r="A69" s="98" t="s">
        <v>90</v>
      </c>
      <c r="B69" s="98"/>
      <c r="C69" s="98"/>
      <c r="D69" s="98"/>
      <c r="E69" s="98"/>
      <c r="F69" s="98"/>
      <c r="G69" s="98"/>
      <c r="H69" s="98"/>
    </row>
    <row r="70" spans="1:8" s="97" customFormat="1" ht="11.25" x14ac:dyDescent="0.2">
      <c r="A70" s="98" t="s">
        <v>91</v>
      </c>
      <c r="B70" s="98"/>
      <c r="C70" s="98"/>
      <c r="D70" s="98"/>
      <c r="E70" s="98"/>
      <c r="F70" s="98"/>
      <c r="G70" s="98"/>
      <c r="H70" s="98"/>
    </row>
    <row r="71" spans="1:8" s="97" customFormat="1" ht="11.25" x14ac:dyDescent="0.2">
      <c r="A71" s="98" t="s">
        <v>92</v>
      </c>
      <c r="B71" s="98"/>
      <c r="C71" s="98"/>
      <c r="D71" s="98"/>
      <c r="E71" s="98"/>
      <c r="F71" s="98"/>
      <c r="G71" s="98"/>
      <c r="H71" s="98"/>
    </row>
    <row r="72" spans="1:8" s="97" customFormat="1" ht="11.25" x14ac:dyDescent="0.2">
      <c r="A72" s="98" t="s">
        <v>93</v>
      </c>
      <c r="B72" s="98"/>
      <c r="C72" s="98"/>
      <c r="D72" s="98"/>
      <c r="E72" s="98"/>
      <c r="F72" s="98"/>
      <c r="G72" s="98"/>
      <c r="H72" s="98"/>
    </row>
    <row r="73" spans="1:8" s="97" customFormat="1" ht="11.25" x14ac:dyDescent="0.2">
      <c r="A73" s="98" t="s">
        <v>94</v>
      </c>
      <c r="B73" s="98"/>
      <c r="C73" s="98"/>
      <c r="D73" s="98"/>
      <c r="E73" s="98"/>
      <c r="F73" s="98"/>
      <c r="G73" s="98"/>
      <c r="H73" s="98"/>
    </row>
    <row r="74" spans="1:8" s="97" customFormat="1" ht="11.25" x14ac:dyDescent="0.2">
      <c r="A74" s="108" t="s">
        <v>95</v>
      </c>
      <c r="B74" s="98"/>
      <c r="C74" s="98"/>
      <c r="D74" s="98"/>
      <c r="E74" s="98"/>
      <c r="F74" s="98"/>
      <c r="G74" s="98"/>
      <c r="H74" s="98"/>
    </row>
    <row r="75" spans="1:8" s="97" customFormat="1" ht="11.25" x14ac:dyDescent="0.2">
      <c r="A75" s="98" t="s">
        <v>96</v>
      </c>
      <c r="B75" s="98"/>
      <c r="C75" s="98"/>
      <c r="D75" s="98"/>
      <c r="E75" s="98"/>
      <c r="F75" s="98"/>
      <c r="G75" s="98"/>
      <c r="H75" s="98"/>
    </row>
    <row r="76" spans="1:8" s="97" customFormat="1" ht="11.25" x14ac:dyDescent="0.2">
      <c r="A76" s="98" t="s">
        <v>55</v>
      </c>
      <c r="B76" s="96"/>
      <c r="C76" s="96"/>
      <c r="D76" s="96"/>
      <c r="E76" s="96"/>
      <c r="F76" s="98"/>
      <c r="G76" s="98"/>
      <c r="H76" s="98"/>
    </row>
    <row r="77" spans="1:8" s="97" customFormat="1" ht="11.25" x14ac:dyDescent="0.2">
      <c r="A77" s="96" t="s">
        <v>69</v>
      </c>
      <c r="B77" s="96"/>
      <c r="C77" s="96"/>
      <c r="D77" s="96"/>
      <c r="E77" s="96"/>
      <c r="F77" s="98"/>
      <c r="G77" s="98"/>
      <c r="H77" s="98"/>
    </row>
    <row r="78" spans="1:8" s="97" customFormat="1" ht="11.25" x14ac:dyDescent="0.2">
      <c r="A78" s="96" t="s">
        <v>70</v>
      </c>
      <c r="B78" s="96"/>
      <c r="C78" s="96"/>
      <c r="D78" s="96"/>
      <c r="E78" s="96"/>
      <c r="F78" s="98"/>
      <c r="G78" s="98"/>
      <c r="H78" s="98"/>
    </row>
    <row r="79" spans="1:8" s="97" customFormat="1" ht="11.25" x14ac:dyDescent="0.2">
      <c r="A79" s="99" t="s">
        <v>56</v>
      </c>
      <c r="B79" s="99"/>
      <c r="C79" s="99"/>
      <c r="D79" s="99"/>
      <c r="E79" s="99"/>
      <c r="F79" s="98"/>
      <c r="G79" s="98"/>
      <c r="H79" s="98"/>
    </row>
    <row r="80" spans="1:8" s="97" customFormat="1" ht="11.25" x14ac:dyDescent="0.2">
      <c r="A80" s="96" t="s">
        <v>97</v>
      </c>
      <c r="B80" s="96"/>
      <c r="C80" s="96"/>
      <c r="D80" s="96"/>
      <c r="E80" s="96"/>
      <c r="F80" s="98"/>
      <c r="G80" s="98"/>
      <c r="H80" s="98"/>
    </row>
    <row r="81" spans="1:8" s="97" customFormat="1" ht="11.25" x14ac:dyDescent="0.2">
      <c r="A81" s="96" t="s">
        <v>71</v>
      </c>
      <c r="B81" s="96"/>
      <c r="C81" s="96"/>
      <c r="D81" s="96"/>
      <c r="E81" s="96"/>
      <c r="F81" s="98"/>
      <c r="G81" s="98"/>
      <c r="H81" s="98"/>
    </row>
    <row r="82" spans="1:8" s="97" customFormat="1" ht="11.25" x14ac:dyDescent="0.2">
      <c r="A82" s="99" t="s">
        <v>57</v>
      </c>
      <c r="B82" s="99"/>
      <c r="C82" s="99"/>
      <c r="D82" s="99"/>
      <c r="E82" s="99"/>
      <c r="F82" s="98"/>
      <c r="G82" s="98"/>
      <c r="H82" s="98"/>
    </row>
    <row r="83" spans="1:8" s="97" customFormat="1" ht="11.25" x14ac:dyDescent="0.2">
      <c r="A83" s="96" t="s">
        <v>72</v>
      </c>
      <c r="B83" s="96"/>
      <c r="C83" s="96"/>
      <c r="D83" s="96"/>
      <c r="E83" s="96"/>
      <c r="F83" s="98"/>
      <c r="G83" s="98"/>
      <c r="H83" s="98"/>
    </row>
    <row r="84" spans="1:8" s="97" customFormat="1" ht="11.25" x14ac:dyDescent="0.2">
      <c r="A84" s="96" t="s">
        <v>73</v>
      </c>
      <c r="B84" s="96"/>
      <c r="C84" s="96"/>
      <c r="D84" s="96"/>
      <c r="E84" s="96"/>
      <c r="F84" s="98"/>
      <c r="G84" s="98"/>
      <c r="H84" s="98"/>
    </row>
    <row r="85" spans="1:8" s="17" customFormat="1" ht="11.25" x14ac:dyDescent="0.2">
      <c r="A85" s="14"/>
      <c r="B85" s="14"/>
      <c r="C85" s="14"/>
      <c r="D85" s="14"/>
      <c r="E85" s="14"/>
      <c r="F85" s="19"/>
      <c r="G85" s="19"/>
      <c r="H85" s="19"/>
    </row>
    <row r="86" spans="1:8" x14ac:dyDescent="0.2">
      <c r="A86" s="142" t="s">
        <v>25</v>
      </c>
      <c r="B86" s="143"/>
      <c r="C86" s="143"/>
      <c r="D86" s="130" t="s">
        <v>51</v>
      </c>
      <c r="E86" s="131"/>
      <c r="F86" s="80" t="s">
        <v>29</v>
      </c>
      <c r="G86" s="81" t="s">
        <v>52</v>
      </c>
      <c r="H86" s="81" t="s">
        <v>53</v>
      </c>
    </row>
    <row r="87" spans="1:8" x14ac:dyDescent="0.2">
      <c r="A87" s="144"/>
      <c r="B87" s="145"/>
      <c r="C87" s="145"/>
      <c r="D87" s="132" t="s">
        <v>54</v>
      </c>
      <c r="E87" s="133"/>
      <c r="F87" s="82" t="s">
        <v>36</v>
      </c>
      <c r="G87" s="86"/>
      <c r="H87" s="85" t="s">
        <v>37</v>
      </c>
    </row>
    <row r="88" spans="1:8" s="51" customFormat="1" ht="15.75" x14ac:dyDescent="0.25">
      <c r="A88" s="146" t="s">
        <v>112</v>
      </c>
      <c r="B88" s="147"/>
      <c r="C88" s="147"/>
      <c r="D88" s="148"/>
      <c r="E88" s="52"/>
      <c r="F88" s="53"/>
      <c r="G88" s="54"/>
      <c r="H88" s="109">
        <f>ROUND(E88*F88*G88*10^-6*40.61%,5)</f>
        <v>0</v>
      </c>
    </row>
    <row r="89" spans="1:8" s="2" customFormat="1" ht="15.75" x14ac:dyDescent="0.25">
      <c r="A89" s="55"/>
      <c r="B89" s="56"/>
      <c r="C89" s="57"/>
      <c r="D89" s="20"/>
      <c r="E89" s="58"/>
      <c r="F89" s="59"/>
      <c r="G89" s="60"/>
      <c r="H89" s="61"/>
    </row>
    <row r="90" spans="1:8" s="88" customFormat="1" x14ac:dyDescent="0.2">
      <c r="A90" s="149" t="s">
        <v>6</v>
      </c>
      <c r="B90" s="150"/>
      <c r="C90" s="151"/>
      <c r="D90" s="87" t="s">
        <v>58</v>
      </c>
      <c r="E90" s="87" t="s">
        <v>59</v>
      </c>
      <c r="F90" s="87" t="s">
        <v>60</v>
      </c>
      <c r="G90" s="149" t="s">
        <v>61</v>
      </c>
      <c r="H90" s="151"/>
    </row>
    <row r="91" spans="1:8" s="63" customFormat="1" ht="15.75" x14ac:dyDescent="0.25">
      <c r="A91" s="152" t="s">
        <v>8</v>
      </c>
      <c r="B91" s="152"/>
      <c r="C91" s="152"/>
      <c r="D91" s="62">
        <v>744</v>
      </c>
      <c r="E91" s="62">
        <v>73</v>
      </c>
      <c r="F91" s="62">
        <v>56.6</v>
      </c>
      <c r="G91" s="153"/>
      <c r="H91" s="154"/>
    </row>
    <row r="92" spans="1:8" s="63" customFormat="1" ht="15.75" x14ac:dyDescent="0.25">
      <c r="A92" s="136" t="s">
        <v>10</v>
      </c>
      <c r="B92" s="136"/>
      <c r="C92" s="136"/>
      <c r="D92" s="64">
        <v>672</v>
      </c>
      <c r="E92" s="64">
        <v>71.5</v>
      </c>
      <c r="F92" s="65">
        <v>55.6</v>
      </c>
      <c r="G92" s="137"/>
      <c r="H92" s="138"/>
    </row>
    <row r="93" spans="1:8" s="63" customFormat="1" ht="15.75" x14ac:dyDescent="0.25">
      <c r="A93" s="136" t="s">
        <v>12</v>
      </c>
      <c r="B93" s="136"/>
      <c r="C93" s="136"/>
      <c r="D93" s="64">
        <v>744</v>
      </c>
      <c r="E93" s="64">
        <v>62.5</v>
      </c>
      <c r="F93" s="64">
        <v>49.9</v>
      </c>
      <c r="G93" s="137"/>
      <c r="H93" s="138"/>
    </row>
    <row r="94" spans="1:8" s="63" customFormat="1" ht="15.75" x14ac:dyDescent="0.25">
      <c r="A94" s="136" t="s">
        <v>14</v>
      </c>
      <c r="B94" s="136"/>
      <c r="C94" s="136"/>
      <c r="D94" s="64">
        <v>720</v>
      </c>
      <c r="E94" s="65">
        <v>53.5</v>
      </c>
      <c r="F94" s="64">
        <v>45.4</v>
      </c>
      <c r="G94" s="137"/>
      <c r="H94" s="138"/>
    </row>
    <row r="95" spans="1:8" s="63" customFormat="1" ht="15.75" x14ac:dyDescent="0.25">
      <c r="A95" s="136" t="s">
        <v>16</v>
      </c>
      <c r="B95" s="136"/>
      <c r="C95" s="136"/>
      <c r="D95" s="64">
        <v>120</v>
      </c>
      <c r="E95" s="65">
        <v>70</v>
      </c>
      <c r="F95" s="64">
        <v>60</v>
      </c>
      <c r="G95" s="137"/>
      <c r="H95" s="138"/>
    </row>
    <row r="96" spans="1:8" s="63" customFormat="1" ht="15.75" x14ac:dyDescent="0.25">
      <c r="A96" s="136" t="s">
        <v>13</v>
      </c>
      <c r="B96" s="136"/>
      <c r="C96" s="136"/>
      <c r="D96" s="64">
        <v>120</v>
      </c>
      <c r="E96" s="65">
        <v>70</v>
      </c>
      <c r="F96" s="64">
        <v>60</v>
      </c>
      <c r="G96" s="137"/>
      <c r="H96" s="138"/>
    </row>
    <row r="97" spans="1:12" s="63" customFormat="1" ht="15.75" x14ac:dyDescent="0.25">
      <c r="A97" s="136" t="s">
        <v>15</v>
      </c>
      <c r="B97" s="136"/>
      <c r="C97" s="136"/>
      <c r="D97" s="64">
        <v>744</v>
      </c>
      <c r="E97" s="65">
        <v>53.3</v>
      </c>
      <c r="F97" s="64">
        <v>45</v>
      </c>
      <c r="G97" s="137"/>
      <c r="H97" s="138"/>
    </row>
    <row r="98" spans="1:12" s="63" customFormat="1" ht="15.75" x14ac:dyDescent="0.25">
      <c r="A98" s="136" t="s">
        <v>17</v>
      </c>
      <c r="B98" s="136"/>
      <c r="C98" s="136"/>
      <c r="D98" s="64">
        <v>720</v>
      </c>
      <c r="E98" s="64">
        <v>59.9</v>
      </c>
      <c r="F98" s="64">
        <v>48.3</v>
      </c>
      <c r="G98" s="137"/>
      <c r="H98" s="138"/>
    </row>
    <row r="99" spans="1:12" s="63" customFormat="1" ht="15.75" x14ac:dyDescent="0.25">
      <c r="A99" s="155" t="s">
        <v>19</v>
      </c>
      <c r="B99" s="155"/>
      <c r="C99" s="155"/>
      <c r="D99" s="66">
        <v>744</v>
      </c>
      <c r="E99" s="66">
        <v>69</v>
      </c>
      <c r="F99" s="66">
        <v>54</v>
      </c>
      <c r="G99" s="156"/>
      <c r="H99" s="157"/>
    </row>
    <row r="100" spans="1:12" s="63" customFormat="1" ht="15.75" x14ac:dyDescent="0.25">
      <c r="A100" s="158" t="s">
        <v>5</v>
      </c>
      <c r="B100" s="158"/>
      <c r="C100" s="158"/>
      <c r="D100" s="67"/>
      <c r="E100" s="68">
        <v>66.3</v>
      </c>
      <c r="F100" s="67">
        <v>54.7</v>
      </c>
      <c r="G100" s="159">
        <f>SUM(G91:G99)</f>
        <v>0</v>
      </c>
      <c r="H100" s="160"/>
    </row>
    <row r="101" spans="1:12" s="63" customFormat="1" ht="15.75" x14ac:dyDescent="0.25">
      <c r="A101" s="110"/>
      <c r="B101" s="110"/>
      <c r="C101" s="110"/>
      <c r="D101" s="21"/>
      <c r="E101" s="111"/>
      <c r="F101" s="21"/>
      <c r="G101" s="112"/>
      <c r="H101" s="112"/>
    </row>
    <row r="102" spans="1:12" s="2" customFormat="1" ht="9.75" customHeight="1" x14ac:dyDescent="0.25">
      <c r="A102" s="69"/>
      <c r="B102" s="69"/>
      <c r="C102" s="69"/>
      <c r="D102" s="21"/>
      <c r="E102" s="70"/>
      <c r="F102" s="71"/>
      <c r="G102" s="72"/>
      <c r="H102" s="72"/>
    </row>
    <row r="103" spans="1:12" s="74" customFormat="1" ht="15.75" x14ac:dyDescent="0.25">
      <c r="A103" s="22"/>
      <c r="B103" s="23"/>
      <c r="C103" s="23"/>
      <c r="D103" s="23"/>
      <c r="E103" s="23"/>
      <c r="F103" s="23"/>
      <c r="G103" s="73"/>
      <c r="H103" s="73"/>
      <c r="I103" s="73"/>
      <c r="J103" s="73"/>
      <c r="K103" s="73"/>
    </row>
    <row r="104" spans="1:12" s="5" customFormat="1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5"/>
    </row>
    <row r="105" spans="1:12" hidden="1" x14ac:dyDescent="0.2">
      <c r="A105" s="26" t="s">
        <v>62</v>
      </c>
      <c r="B105" s="26"/>
      <c r="C105" s="26"/>
      <c r="D105" s="26"/>
      <c r="E105" s="26"/>
      <c r="F105" s="26"/>
      <c r="G105" s="26"/>
      <c r="H105" s="26"/>
    </row>
    <row r="106" spans="1:12" s="26" customFormat="1" hidden="1" x14ac:dyDescent="0.2">
      <c r="A106" s="26" t="s">
        <v>63</v>
      </c>
    </row>
    <row r="107" spans="1:12" s="26" customFormat="1" hidden="1" x14ac:dyDescent="0.2">
      <c r="A107" s="26" t="s">
        <v>64</v>
      </c>
    </row>
    <row r="108" spans="1:12" hidden="1" x14ac:dyDescent="0.2">
      <c r="A108" s="27" t="s">
        <v>65</v>
      </c>
      <c r="B108" s="26"/>
      <c r="C108" s="26"/>
      <c r="D108" s="26"/>
      <c r="E108" s="26"/>
      <c r="F108" s="26"/>
      <c r="G108" s="26"/>
      <c r="H108" s="26"/>
    </row>
    <row r="109" spans="1:12" hidden="1" x14ac:dyDescent="0.2">
      <c r="A109" s="26" t="s">
        <v>66</v>
      </c>
      <c r="B109" s="26"/>
      <c r="C109" s="26"/>
      <c r="D109" s="26"/>
      <c r="E109" s="26"/>
      <c r="F109" s="26"/>
      <c r="G109" s="26"/>
      <c r="H109" s="26"/>
    </row>
    <row r="110" spans="1:12" hidden="1" x14ac:dyDescent="0.2">
      <c r="A110" s="26" t="s">
        <v>67</v>
      </c>
      <c r="B110" s="18"/>
      <c r="C110" s="18"/>
      <c r="D110" s="18"/>
      <c r="E110" s="18"/>
      <c r="F110" s="18"/>
      <c r="G110" s="18"/>
      <c r="H110" s="18"/>
    </row>
    <row r="111" spans="1:12" x14ac:dyDescent="0.2">
      <c r="A111" s="26"/>
      <c r="B111" s="18"/>
      <c r="C111" s="18"/>
      <c r="D111" s="18"/>
      <c r="E111" s="18"/>
      <c r="F111" s="18"/>
      <c r="G111" s="18"/>
      <c r="H111" s="18"/>
    </row>
    <row r="112" spans="1:12" x14ac:dyDescent="0.2">
      <c r="A112" s="26"/>
      <c r="B112" s="18"/>
      <c r="C112" s="18"/>
      <c r="D112" s="18"/>
      <c r="E112" s="18"/>
      <c r="F112" s="18"/>
      <c r="G112" s="18"/>
      <c r="H112" s="18"/>
    </row>
    <row r="113" spans="1:8" x14ac:dyDescent="0.2">
      <c r="A113" s="26"/>
      <c r="B113" s="18"/>
      <c r="C113" s="18"/>
      <c r="D113" s="18"/>
      <c r="E113" s="18"/>
      <c r="F113" s="18"/>
      <c r="G113" s="18"/>
      <c r="H113" s="18"/>
    </row>
    <row r="114" spans="1:8" x14ac:dyDescent="0.2">
      <c r="A114" s="26"/>
      <c r="B114" s="18"/>
      <c r="C114" s="18"/>
      <c r="D114" s="18"/>
      <c r="E114" s="18"/>
      <c r="F114" s="18"/>
      <c r="G114" s="18"/>
      <c r="H114" s="18"/>
    </row>
    <row r="115" spans="1:8" x14ac:dyDescent="0.2">
      <c r="A115" s="26"/>
      <c r="B115" s="18"/>
      <c r="C115" s="18"/>
      <c r="D115" s="18"/>
      <c r="E115" s="18"/>
      <c r="F115" s="18"/>
      <c r="G115" s="18"/>
      <c r="H115" s="18"/>
    </row>
    <row r="116" spans="1:8" x14ac:dyDescent="0.2">
      <c r="A116" s="18"/>
      <c r="B116" s="18"/>
      <c r="C116" s="18"/>
      <c r="D116" s="18"/>
      <c r="E116" s="18"/>
      <c r="F116" s="18"/>
      <c r="G116" s="18"/>
      <c r="H116" s="18"/>
    </row>
    <row r="117" spans="1:8" ht="15" x14ac:dyDescent="0.2">
      <c r="B117" s="2"/>
    </row>
    <row r="118" spans="1:8" ht="15.75" x14ac:dyDescent="0.25">
      <c r="A118" s="1"/>
      <c r="B118" s="78" t="s">
        <v>98</v>
      </c>
      <c r="C118" s="90"/>
      <c r="D118" s="90"/>
      <c r="E118" s="1"/>
      <c r="F118" s="1"/>
      <c r="G118" s="1"/>
      <c r="H118" s="1"/>
    </row>
    <row r="119" spans="1:8" ht="15.75" x14ac:dyDescent="0.25">
      <c r="A119" s="1"/>
      <c r="B119" s="78"/>
      <c r="C119" s="18"/>
      <c r="D119" s="18"/>
      <c r="E119" s="1"/>
      <c r="F119" s="1"/>
      <c r="G119" s="1"/>
      <c r="H119" s="1"/>
    </row>
    <row r="120" spans="1:8" ht="15.75" x14ac:dyDescent="0.25">
      <c r="A120" s="1"/>
      <c r="B120" s="78"/>
      <c r="C120" s="18"/>
      <c r="D120" s="18"/>
      <c r="E120" s="1"/>
      <c r="F120" s="1"/>
      <c r="G120" s="1"/>
      <c r="H120" s="1"/>
    </row>
    <row r="121" spans="1:8" ht="15.75" x14ac:dyDescent="0.25">
      <c r="A121" s="1"/>
      <c r="B121" s="78"/>
      <c r="C121" s="18"/>
      <c r="D121" s="18"/>
      <c r="E121" s="1"/>
      <c r="F121" s="1"/>
      <c r="G121" s="1"/>
      <c r="H121" s="1"/>
    </row>
    <row r="122" spans="1:8" ht="15.75" x14ac:dyDescent="0.25">
      <c r="A122" s="1"/>
      <c r="B122" s="78"/>
      <c r="C122" s="18"/>
      <c r="D122" s="18"/>
      <c r="E122" s="1"/>
      <c r="F122" s="1"/>
      <c r="G122" s="1"/>
      <c r="H122" s="1"/>
    </row>
    <row r="123" spans="1:8" ht="15.75" x14ac:dyDescent="0.25">
      <c r="A123" s="1"/>
      <c r="B123" s="78"/>
      <c r="C123" s="18"/>
      <c r="D123" s="18"/>
      <c r="E123" s="1"/>
      <c r="F123" s="1"/>
      <c r="G123" s="1"/>
      <c r="H123" s="1"/>
    </row>
    <row r="124" spans="1:8" ht="15" x14ac:dyDescent="0.2">
      <c r="B124" s="2"/>
    </row>
    <row r="125" spans="1:8" ht="15" x14ac:dyDescent="0.2">
      <c r="B125" s="2"/>
    </row>
    <row r="126" spans="1:8" ht="15" x14ac:dyDescent="0.2">
      <c r="B126" s="2"/>
    </row>
    <row r="127" spans="1:8" ht="15.75" x14ac:dyDescent="0.25">
      <c r="B127" s="78" t="s">
        <v>74</v>
      </c>
      <c r="C127" s="91"/>
      <c r="D127" s="91"/>
    </row>
    <row r="128" spans="1:8" ht="15" x14ac:dyDescent="0.2">
      <c r="B128" s="2"/>
    </row>
  </sheetData>
  <mergeCells count="39">
    <mergeCell ref="A99:C99"/>
    <mergeCell ref="G99:H99"/>
    <mergeCell ref="A100:C100"/>
    <mergeCell ref="G100:H100"/>
    <mergeCell ref="A96:C96"/>
    <mergeCell ref="G96:H96"/>
    <mergeCell ref="A97:C97"/>
    <mergeCell ref="G97:H97"/>
    <mergeCell ref="A98:C98"/>
    <mergeCell ref="G98:H98"/>
    <mergeCell ref="A93:C93"/>
    <mergeCell ref="G93:H93"/>
    <mergeCell ref="A94:C94"/>
    <mergeCell ref="G94:H94"/>
    <mergeCell ref="A95:C95"/>
    <mergeCell ref="G95:H95"/>
    <mergeCell ref="A92:C92"/>
    <mergeCell ref="G92:H92"/>
    <mergeCell ref="A49:H49"/>
    <mergeCell ref="A86:C86"/>
    <mergeCell ref="D86:E86"/>
    <mergeCell ref="A87:C87"/>
    <mergeCell ref="D87:E87"/>
    <mergeCell ref="A88:D88"/>
    <mergeCell ref="A90:C90"/>
    <mergeCell ref="G90:H90"/>
    <mergeCell ref="A91:C91"/>
    <mergeCell ref="G91:H91"/>
    <mergeCell ref="A18:E18"/>
    <mergeCell ref="A30:E30"/>
    <mergeCell ref="A38:B38"/>
    <mergeCell ref="A39:B39"/>
    <mergeCell ref="A40:B40"/>
    <mergeCell ref="A4:H4"/>
    <mergeCell ref="A5:H5"/>
    <mergeCell ref="A6:H6"/>
    <mergeCell ref="B9:D9"/>
    <mergeCell ref="F9:H9"/>
    <mergeCell ref="C7:F7"/>
  </mergeCells>
  <pageMargins left="1.1417322834645669" right="0.15748031496062992" top="0" bottom="0" header="0" footer="0"/>
  <pageSetup paperSize="9" scale="8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2025-04-21T08:42:37Z</dcterms:modified>
</cp:coreProperties>
</file>